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890" activeTab="6"/>
  </bookViews>
  <sheets>
    <sheet name="okresy odsetkowe" sheetId="1" r:id="rId1"/>
    <sheet name="CABPO36M202009_I" sheetId="2" r:id="rId2"/>
    <sheet name="II" sheetId="3" r:id="rId3"/>
    <sheet name="III" sheetId="4" r:id="rId4"/>
    <sheet name="IV" sheetId="5" r:id="rId5"/>
    <sheet name="V" sheetId="6" r:id="rId6"/>
    <sheet name="VI" sheetId="7" r:id="rId7"/>
  </sheets>
  <definedNames/>
  <calcPr fullCalcOnLoad="1"/>
</workbook>
</file>

<file path=xl/sharedStrings.xml><?xml version="1.0" encoding="utf-8"?>
<sst xmlns="http://schemas.openxmlformats.org/spreadsheetml/2006/main" count="117" uniqueCount="38">
  <si>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</si>
  <si>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</si>
  <si>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</si>
  <si>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</si>
  <si>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</si>
  <si>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</si>
  <si>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</si>
  <si>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</si>
  <si>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</si>
  <si>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</si>
  <si>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Data wykupu obligacji: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</si>
  <si>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</si>
  <si>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</si>
  <si>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</si>
  <si>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</si>
  <si>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</si>
  <si>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</si>
  <si>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</si>
  <si>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</si>
  <si>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</si>
  <si>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</si>
  <si>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</si>
  <si>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</si>
  <si>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</si>
  <si>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</si>
  <si>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</si>
  <si>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</si>
  <si>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</si>
  <si>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</si>
  <si>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</si>
  <si>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</si>
  <si>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Obligacje Credit Agricole Banku Polska S.A. serii CABPO36M202009</t>
  </si>
  <si>
    <t>Tabela odsetkowa dla drugiego okresu odsetkowego</t>
  </si>
  <si>
    <t>Dzień Ustalenia Prawa:</t>
  </si>
  <si>
    <t>Tabela odsetkowa dla trzeciego okresu odsetkowego</t>
  </si>
  <si>
    <t>Tabela odsetkowa dla czwartego okresu odsetkowego</t>
  </si>
  <si>
    <t>Tabela odsetkowa dla piątego okresu odsetkowego</t>
  </si>
  <si>
    <t>Tabela odsetkowa dla szóstego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</si>
</sst>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1.7109375" style="0" customWidth="1"/>
    <col min="2" max="3" width="40.28125" style="0" customWidth="1"/>
  </cols>
  <sheetData>
    <row r="1" spans="1:3" ht="13.5" thickBot="1">
      <c r="A1" s="56" t="s">
        <v>12</v>
      </c>
      <c r="B1" s="44"/>
      <c r="C1" s="44" t="s">
        <v>15</v>
      </c>
    </row>
    <row r="2" spans="1:3" ht="12.75">
      <c r="A2" s="57"/>
      <c r="B2" s="44" t="s">
        <v>13</v>
      </c>
      <c r="C2" s="45" t="s">
        <v>16</v>
      </c>
    </row>
    <row r="3" spans="1:3" ht="12.75">
      <c r="A3" s="57"/>
      <c r="B3" s="45" t="s">
        <v>14</v>
      </c>
      <c r="C3" s="45" t="s">
        <v>17</v>
      </c>
    </row>
    <row r="4" spans="1:3" ht="13.5" thickBot="1">
      <c r="A4" s="58"/>
      <c r="B4" s="46"/>
      <c r="C4" s="47" t="s">
        <v>18</v>
      </c>
    </row>
    <row r="5" spans="1:3" s="43" customFormat="1" ht="21" customHeight="1" thickBot="1">
      <c r="A5" s="48" t="s">
        <v>19</v>
      </c>
      <c r="B5" s="49">
        <v>43000</v>
      </c>
      <c r="C5" s="49">
        <v>43091</v>
      </c>
    </row>
    <row r="6" spans="1:3" s="43" customFormat="1" ht="21" customHeight="1" thickBot="1">
      <c r="A6" s="48" t="s">
        <v>20</v>
      </c>
      <c r="B6" s="49">
        <v>43091</v>
      </c>
      <c r="C6" s="49">
        <v>43181</v>
      </c>
    </row>
    <row r="7" spans="1:3" s="43" customFormat="1" ht="21" customHeight="1" thickBot="1">
      <c r="A7" s="48" t="s">
        <v>21</v>
      </c>
      <c r="B7" s="49">
        <v>43181</v>
      </c>
      <c r="C7" s="49">
        <v>43273</v>
      </c>
    </row>
    <row r="8" spans="1:3" s="43" customFormat="1" ht="21" customHeight="1" thickBot="1">
      <c r="A8" s="48" t="s">
        <v>22</v>
      </c>
      <c r="B8" s="49">
        <v>43273</v>
      </c>
      <c r="C8" s="49">
        <v>43365</v>
      </c>
    </row>
    <row r="9" spans="1:3" s="43" customFormat="1" ht="21" customHeight="1" thickBot="1">
      <c r="A9" s="48" t="s">
        <v>23</v>
      </c>
      <c r="B9" s="49">
        <v>43365</v>
      </c>
      <c r="C9" s="49">
        <v>43456</v>
      </c>
    </row>
    <row r="10" spans="1:3" s="43" customFormat="1" ht="21" customHeight="1" thickBot="1">
      <c r="A10" s="48" t="s">
        <v>24</v>
      </c>
      <c r="B10" s="49">
        <v>43456</v>
      </c>
      <c r="C10" s="49">
        <v>43546</v>
      </c>
    </row>
    <row r="11" spans="1:3" s="43" customFormat="1" ht="21" customHeight="1" thickBot="1">
      <c r="A11" s="48" t="s">
        <v>25</v>
      </c>
      <c r="B11" s="49">
        <v>43546</v>
      </c>
      <c r="C11" s="49">
        <v>43638</v>
      </c>
    </row>
    <row r="12" spans="1:3" s="43" customFormat="1" ht="21" customHeight="1" thickBot="1">
      <c r="A12" s="48" t="s">
        <v>26</v>
      </c>
      <c r="B12" s="49">
        <v>43638</v>
      </c>
      <c r="C12" s="49">
        <v>43730</v>
      </c>
    </row>
    <row r="13" spans="1:3" s="43" customFormat="1" ht="21" customHeight="1" thickBot="1">
      <c r="A13" s="48" t="s">
        <v>27</v>
      </c>
      <c r="B13" s="49">
        <v>43730</v>
      </c>
      <c r="C13" s="49">
        <v>43821</v>
      </c>
    </row>
    <row r="14" spans="1:3" s="43" customFormat="1" ht="21" customHeight="1" thickBot="1">
      <c r="A14" s="48" t="s">
        <v>28</v>
      </c>
      <c r="B14" s="49">
        <v>43821</v>
      </c>
      <c r="C14" s="49">
        <v>43912</v>
      </c>
    </row>
    <row r="15" spans="1:3" s="43" customFormat="1" ht="21" customHeight="1" thickBot="1">
      <c r="A15" s="48" t="s">
        <v>29</v>
      </c>
      <c r="B15" s="49">
        <v>43912</v>
      </c>
      <c r="C15" s="49">
        <v>44004</v>
      </c>
    </row>
    <row r="16" spans="1:3" s="43" customFormat="1" ht="21" customHeight="1" thickBot="1">
      <c r="A16" s="48" t="s">
        <v>30</v>
      </c>
      <c r="B16" s="49">
        <v>44004</v>
      </c>
      <c r="C16" s="49">
        <v>44096</v>
      </c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9" t="s">
        <v>2</v>
      </c>
      <c r="C2" s="59"/>
      <c r="D2" s="59"/>
      <c r="E2" s="59"/>
      <c r="F2" s="59"/>
      <c r="G2" s="59"/>
      <c r="H2" s="2"/>
      <c r="I2" s="2"/>
      <c r="J2" s="2"/>
    </row>
    <row r="3" spans="2:10" ht="11.25">
      <c r="B3" s="60" t="s">
        <v>31</v>
      </c>
      <c r="C3" s="60"/>
      <c r="D3" s="60"/>
      <c r="E3" s="60"/>
      <c r="F3" s="60"/>
      <c r="G3" s="60"/>
      <c r="H3" s="2"/>
      <c r="I3" s="2"/>
      <c r="J3" s="2"/>
    </row>
    <row r="4" spans="2:10" ht="11.25">
      <c r="B4" s="60"/>
      <c r="C4" s="60"/>
      <c r="D4" s="60"/>
      <c r="E4" s="60"/>
      <c r="F4" s="60"/>
      <c r="G4" s="60"/>
      <c r="H4" s="2"/>
      <c r="I4" s="2"/>
      <c r="J4" s="2"/>
    </row>
    <row r="5" spans="2:10" ht="11.25">
      <c r="B5" s="3" t="s">
        <v>4</v>
      </c>
      <c r="C5" s="4"/>
      <c r="D5" s="2"/>
      <c r="F5" s="40">
        <v>0.0173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0.0248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42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42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43000</v>
      </c>
      <c r="D13" s="30">
        <v>0</v>
      </c>
      <c r="E13" s="31">
        <f>B58+1</f>
        <v>47</v>
      </c>
      <c r="F13" s="29">
        <f>C58+1</f>
        <v>43046</v>
      </c>
      <c r="G13" s="30">
        <f>ROUND($F$8*$F$7/365*B58,2)</f>
        <v>1562.74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B45">B13+1</f>
        <v>2</v>
      </c>
      <c r="C14" s="29">
        <f aca="true" t="shared" si="1" ref="C14:C45">C13+1</f>
        <v>43001</v>
      </c>
      <c r="D14" s="30">
        <f>ROUND($F$8*$F$7/365*B13,2)</f>
        <v>33.97</v>
      </c>
      <c r="E14" s="31">
        <f>E13+1</f>
        <v>48</v>
      </c>
      <c r="F14" s="29">
        <f aca="true" t="shared" si="2" ref="F14:F45">F13+1</f>
        <v>43047</v>
      </c>
      <c r="G14" s="30">
        <f>ROUND($F$8*$F$7/365*E13,2)</f>
        <v>1596.71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1"/>
        <v>43002</v>
      </c>
      <c r="D15" s="30">
        <f aca="true" t="shared" si="3" ref="D15:D58">ROUND($F$8*$F$7/365*B14,2)</f>
        <v>67.95</v>
      </c>
      <c r="E15" s="31">
        <f aca="true" t="shared" si="4" ref="E15:E58">E14+1</f>
        <v>49</v>
      </c>
      <c r="F15" s="29">
        <f t="shared" si="2"/>
        <v>43048</v>
      </c>
      <c r="G15" s="30">
        <f aca="true" t="shared" si="5" ref="G15:G58">ROUND($F$8*$F$7/365*E14,2)</f>
        <v>1630.68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1"/>
        <v>43003</v>
      </c>
      <c r="D16" s="30">
        <f t="shared" si="3"/>
        <v>101.92</v>
      </c>
      <c r="E16" s="31">
        <f t="shared" si="4"/>
        <v>50</v>
      </c>
      <c r="F16" s="29">
        <f t="shared" si="2"/>
        <v>43049</v>
      </c>
      <c r="G16" s="30">
        <f t="shared" si="5"/>
        <v>1664.66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1"/>
        <v>43004</v>
      </c>
      <c r="D17" s="30">
        <f t="shared" si="3"/>
        <v>135.89</v>
      </c>
      <c r="E17" s="31">
        <f t="shared" si="4"/>
        <v>51</v>
      </c>
      <c r="F17" s="29">
        <f t="shared" si="2"/>
        <v>43050</v>
      </c>
      <c r="G17" s="30">
        <f t="shared" si="5"/>
        <v>1698.63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1"/>
        <v>43005</v>
      </c>
      <c r="D18" s="30">
        <f t="shared" si="3"/>
        <v>169.86</v>
      </c>
      <c r="E18" s="31">
        <f t="shared" si="4"/>
        <v>52</v>
      </c>
      <c r="F18" s="29">
        <f t="shared" si="2"/>
        <v>43051</v>
      </c>
      <c r="G18" s="30">
        <f t="shared" si="5"/>
        <v>1732.6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1"/>
        <v>43006</v>
      </c>
      <c r="D19" s="30">
        <f t="shared" si="3"/>
        <v>203.84</v>
      </c>
      <c r="E19" s="31">
        <f t="shared" si="4"/>
        <v>53</v>
      </c>
      <c r="F19" s="29">
        <f t="shared" si="2"/>
        <v>43052</v>
      </c>
      <c r="G19" s="30">
        <f t="shared" si="5"/>
        <v>1766.58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1"/>
        <v>43007</v>
      </c>
      <c r="D20" s="30">
        <f t="shared" si="3"/>
        <v>237.81</v>
      </c>
      <c r="E20" s="31">
        <f t="shared" si="4"/>
        <v>54</v>
      </c>
      <c r="F20" s="29">
        <f t="shared" si="2"/>
        <v>43053</v>
      </c>
      <c r="G20" s="30">
        <f t="shared" si="5"/>
        <v>1800.55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1"/>
        <v>43008</v>
      </c>
      <c r="D21" s="30">
        <f t="shared" si="3"/>
        <v>271.78</v>
      </c>
      <c r="E21" s="31">
        <f t="shared" si="4"/>
        <v>55</v>
      </c>
      <c r="F21" s="29">
        <f t="shared" si="2"/>
        <v>43054</v>
      </c>
      <c r="G21" s="30">
        <f t="shared" si="5"/>
        <v>1834.52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1"/>
        <v>43009</v>
      </c>
      <c r="D22" s="30">
        <f t="shared" si="3"/>
        <v>305.75</v>
      </c>
      <c r="E22" s="31">
        <f t="shared" si="4"/>
        <v>56</v>
      </c>
      <c r="F22" s="29">
        <f t="shared" si="2"/>
        <v>43055</v>
      </c>
      <c r="G22" s="30">
        <f t="shared" si="5"/>
        <v>1868.49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1"/>
        <v>43010</v>
      </c>
      <c r="D23" s="30">
        <f t="shared" si="3"/>
        <v>339.73</v>
      </c>
      <c r="E23" s="31">
        <f t="shared" si="4"/>
        <v>57</v>
      </c>
      <c r="F23" s="29">
        <f t="shared" si="2"/>
        <v>43056</v>
      </c>
      <c r="G23" s="30">
        <f t="shared" si="5"/>
        <v>1902.47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1"/>
        <v>43011</v>
      </c>
      <c r="D24" s="30">
        <f t="shared" si="3"/>
        <v>373.7</v>
      </c>
      <c r="E24" s="31">
        <f t="shared" si="4"/>
        <v>58</v>
      </c>
      <c r="F24" s="29">
        <f t="shared" si="2"/>
        <v>43057</v>
      </c>
      <c r="G24" s="30">
        <f t="shared" si="5"/>
        <v>1936.44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1"/>
        <v>43012</v>
      </c>
      <c r="D25" s="30">
        <f t="shared" si="3"/>
        <v>407.67</v>
      </c>
      <c r="E25" s="31">
        <f t="shared" si="4"/>
        <v>59</v>
      </c>
      <c r="F25" s="29">
        <f t="shared" si="2"/>
        <v>43058</v>
      </c>
      <c r="G25" s="30">
        <f t="shared" si="5"/>
        <v>1970.41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1"/>
        <v>43013</v>
      </c>
      <c r="D26" s="30">
        <f t="shared" si="3"/>
        <v>441.64</v>
      </c>
      <c r="E26" s="31">
        <f t="shared" si="4"/>
        <v>60</v>
      </c>
      <c r="F26" s="29">
        <f t="shared" si="2"/>
        <v>43059</v>
      </c>
      <c r="G26" s="30">
        <f t="shared" si="5"/>
        <v>2004.38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1"/>
        <v>43014</v>
      </c>
      <c r="D27" s="30">
        <f t="shared" si="3"/>
        <v>475.62</v>
      </c>
      <c r="E27" s="31">
        <f t="shared" si="4"/>
        <v>61</v>
      </c>
      <c r="F27" s="29">
        <f t="shared" si="2"/>
        <v>43060</v>
      </c>
      <c r="G27" s="30">
        <f t="shared" si="5"/>
        <v>2038.36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1"/>
        <v>43015</v>
      </c>
      <c r="D28" s="30">
        <f t="shared" si="3"/>
        <v>509.59</v>
      </c>
      <c r="E28" s="31">
        <f t="shared" si="4"/>
        <v>62</v>
      </c>
      <c r="F28" s="29">
        <f t="shared" si="2"/>
        <v>43061</v>
      </c>
      <c r="G28" s="30">
        <f t="shared" si="5"/>
        <v>2072.33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1"/>
        <v>43016</v>
      </c>
      <c r="D29" s="30">
        <f t="shared" si="3"/>
        <v>543.56</v>
      </c>
      <c r="E29" s="31">
        <f t="shared" si="4"/>
        <v>63</v>
      </c>
      <c r="F29" s="29">
        <f t="shared" si="2"/>
        <v>43062</v>
      </c>
      <c r="G29" s="30">
        <f t="shared" si="5"/>
        <v>2106.3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18</v>
      </c>
      <c r="C30" s="29">
        <f t="shared" si="1"/>
        <v>43017</v>
      </c>
      <c r="D30" s="30">
        <f t="shared" si="3"/>
        <v>577.53</v>
      </c>
      <c r="E30" s="31">
        <f t="shared" si="4"/>
        <v>64</v>
      </c>
      <c r="F30" s="29">
        <f t="shared" si="2"/>
        <v>43063</v>
      </c>
      <c r="G30" s="30">
        <f t="shared" si="5"/>
        <v>2140.27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0"/>
        <v>19</v>
      </c>
      <c r="C31" s="29">
        <f t="shared" si="1"/>
        <v>43018</v>
      </c>
      <c r="D31" s="30">
        <f t="shared" si="3"/>
        <v>611.51</v>
      </c>
      <c r="E31" s="31">
        <f t="shared" si="4"/>
        <v>65</v>
      </c>
      <c r="F31" s="29">
        <f t="shared" si="2"/>
        <v>43064</v>
      </c>
      <c r="G31" s="30">
        <f t="shared" si="5"/>
        <v>2174.25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0"/>
        <v>20</v>
      </c>
      <c r="C32" s="29">
        <f t="shared" si="1"/>
        <v>43019</v>
      </c>
      <c r="D32" s="30">
        <f t="shared" si="3"/>
        <v>645.48</v>
      </c>
      <c r="E32" s="31">
        <f t="shared" si="4"/>
        <v>66</v>
      </c>
      <c r="F32" s="29">
        <f t="shared" si="2"/>
        <v>43065</v>
      </c>
      <c r="G32" s="30">
        <f t="shared" si="5"/>
        <v>2208.22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0"/>
        <v>21</v>
      </c>
      <c r="C33" s="29">
        <f t="shared" si="1"/>
        <v>43020</v>
      </c>
      <c r="D33" s="30">
        <f t="shared" si="3"/>
        <v>679.45</v>
      </c>
      <c r="E33" s="31">
        <f t="shared" si="4"/>
        <v>67</v>
      </c>
      <c r="F33" s="29">
        <f t="shared" si="2"/>
        <v>43066</v>
      </c>
      <c r="G33" s="30">
        <f t="shared" si="5"/>
        <v>2242.19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0"/>
        <v>22</v>
      </c>
      <c r="C34" s="29">
        <f t="shared" si="1"/>
        <v>43021</v>
      </c>
      <c r="D34" s="30">
        <f t="shared" si="3"/>
        <v>713.42</v>
      </c>
      <c r="E34" s="31">
        <f t="shared" si="4"/>
        <v>68</v>
      </c>
      <c r="F34" s="29">
        <f t="shared" si="2"/>
        <v>43067</v>
      </c>
      <c r="G34" s="30">
        <f t="shared" si="5"/>
        <v>2276.16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0"/>
        <v>23</v>
      </c>
      <c r="C35" s="29">
        <f t="shared" si="1"/>
        <v>43022</v>
      </c>
      <c r="D35" s="30">
        <f t="shared" si="3"/>
        <v>747.4</v>
      </c>
      <c r="E35" s="31">
        <f t="shared" si="4"/>
        <v>69</v>
      </c>
      <c r="F35" s="29">
        <f t="shared" si="2"/>
        <v>43068</v>
      </c>
      <c r="G35" s="30">
        <f t="shared" si="5"/>
        <v>2310.14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0"/>
        <v>24</v>
      </c>
      <c r="C36" s="29">
        <f t="shared" si="1"/>
        <v>43023</v>
      </c>
      <c r="D36" s="30">
        <f t="shared" si="3"/>
        <v>781.37</v>
      </c>
      <c r="E36" s="31">
        <f t="shared" si="4"/>
        <v>70</v>
      </c>
      <c r="F36" s="29">
        <f t="shared" si="2"/>
        <v>43069</v>
      </c>
      <c r="G36" s="30">
        <f t="shared" si="5"/>
        <v>2344.11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0"/>
        <v>25</v>
      </c>
      <c r="C37" s="29">
        <f t="shared" si="1"/>
        <v>43024</v>
      </c>
      <c r="D37" s="30">
        <f t="shared" si="3"/>
        <v>815.34</v>
      </c>
      <c r="E37" s="31">
        <f t="shared" si="4"/>
        <v>71</v>
      </c>
      <c r="F37" s="29">
        <f t="shared" si="2"/>
        <v>43070</v>
      </c>
      <c r="G37" s="30">
        <f t="shared" si="5"/>
        <v>2378.08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0"/>
        <v>26</v>
      </c>
      <c r="C38" s="29">
        <f t="shared" si="1"/>
        <v>43025</v>
      </c>
      <c r="D38" s="30">
        <f t="shared" si="3"/>
        <v>849.32</v>
      </c>
      <c r="E38" s="31">
        <f t="shared" si="4"/>
        <v>72</v>
      </c>
      <c r="F38" s="29">
        <f t="shared" si="2"/>
        <v>43071</v>
      </c>
      <c r="G38" s="30">
        <f t="shared" si="5"/>
        <v>2412.05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0"/>
        <v>27</v>
      </c>
      <c r="C39" s="29">
        <f t="shared" si="1"/>
        <v>43026</v>
      </c>
      <c r="D39" s="30">
        <f t="shared" si="3"/>
        <v>883.29</v>
      </c>
      <c r="E39" s="31">
        <f t="shared" si="4"/>
        <v>73</v>
      </c>
      <c r="F39" s="29">
        <f t="shared" si="2"/>
        <v>43072</v>
      </c>
      <c r="G39" s="30">
        <f t="shared" si="5"/>
        <v>2446.03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0"/>
        <v>28</v>
      </c>
      <c r="C40" s="29">
        <f t="shared" si="1"/>
        <v>43027</v>
      </c>
      <c r="D40" s="30">
        <f t="shared" si="3"/>
        <v>917.26</v>
      </c>
      <c r="E40" s="31">
        <f t="shared" si="4"/>
        <v>74</v>
      </c>
      <c r="F40" s="29">
        <f t="shared" si="2"/>
        <v>43073</v>
      </c>
      <c r="G40" s="30">
        <f t="shared" si="5"/>
        <v>2480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0"/>
        <v>29</v>
      </c>
      <c r="C41" s="29">
        <f t="shared" si="1"/>
        <v>43028</v>
      </c>
      <c r="D41" s="30">
        <f t="shared" si="3"/>
        <v>951.23</v>
      </c>
      <c r="E41" s="31">
        <f t="shared" si="4"/>
        <v>75</v>
      </c>
      <c r="F41" s="29">
        <f t="shared" si="2"/>
        <v>43074</v>
      </c>
      <c r="G41" s="30">
        <f t="shared" si="5"/>
        <v>2513.97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0"/>
        <v>30</v>
      </c>
      <c r="C42" s="29">
        <f t="shared" si="1"/>
        <v>43029</v>
      </c>
      <c r="D42" s="30">
        <f t="shared" si="3"/>
        <v>985.21</v>
      </c>
      <c r="E42" s="31">
        <f t="shared" si="4"/>
        <v>76</v>
      </c>
      <c r="F42" s="29">
        <f t="shared" si="2"/>
        <v>43075</v>
      </c>
      <c r="G42" s="30">
        <f t="shared" si="5"/>
        <v>2547.95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0"/>
        <v>31</v>
      </c>
      <c r="C43" s="29">
        <f t="shared" si="1"/>
        <v>43030</v>
      </c>
      <c r="D43" s="30">
        <f t="shared" si="3"/>
        <v>1019.18</v>
      </c>
      <c r="E43" s="31">
        <f t="shared" si="4"/>
        <v>77</v>
      </c>
      <c r="F43" s="29">
        <f t="shared" si="2"/>
        <v>43076</v>
      </c>
      <c r="G43" s="30">
        <f t="shared" si="5"/>
        <v>2581.92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0"/>
        <v>32</v>
      </c>
      <c r="C44" s="29">
        <f t="shared" si="1"/>
        <v>43031</v>
      </c>
      <c r="D44" s="30">
        <f t="shared" si="3"/>
        <v>1053.15</v>
      </c>
      <c r="E44" s="31">
        <f t="shared" si="4"/>
        <v>78</v>
      </c>
      <c r="F44" s="29">
        <f t="shared" si="2"/>
        <v>43077</v>
      </c>
      <c r="G44" s="30">
        <f t="shared" si="5"/>
        <v>2615.89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0"/>
        <v>33</v>
      </c>
      <c r="C45" s="29">
        <f t="shared" si="1"/>
        <v>43032</v>
      </c>
      <c r="D45" s="30">
        <f t="shared" si="3"/>
        <v>1087.12</v>
      </c>
      <c r="E45" s="31">
        <f t="shared" si="4"/>
        <v>79</v>
      </c>
      <c r="F45" s="29">
        <f t="shared" si="2"/>
        <v>43078</v>
      </c>
      <c r="G45" s="30">
        <f t="shared" si="5"/>
        <v>2649.86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B58">B45+1</f>
        <v>34</v>
      </c>
      <c r="C46" s="29">
        <f aca="true" t="shared" si="7" ref="C46:C58">C45+1</f>
        <v>43033</v>
      </c>
      <c r="D46" s="30">
        <f t="shared" si="3"/>
        <v>1121.1</v>
      </c>
      <c r="E46" s="31">
        <f t="shared" si="4"/>
        <v>80</v>
      </c>
      <c r="F46" s="29">
        <f aca="true" t="shared" si="8" ref="F46:F57">F45+1</f>
        <v>43079</v>
      </c>
      <c r="G46" s="30">
        <f t="shared" si="5"/>
        <v>2683.84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7"/>
        <v>43034</v>
      </c>
      <c r="D47" s="30">
        <f t="shared" si="3"/>
        <v>1155.07</v>
      </c>
      <c r="E47" s="31">
        <f t="shared" si="4"/>
        <v>81</v>
      </c>
      <c r="F47" s="29">
        <f t="shared" si="8"/>
        <v>43080</v>
      </c>
      <c r="G47" s="30">
        <f t="shared" si="5"/>
        <v>2717.81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7"/>
        <v>43035</v>
      </c>
      <c r="D48" s="30">
        <f t="shared" si="3"/>
        <v>1189.04</v>
      </c>
      <c r="E48" s="31">
        <f t="shared" si="4"/>
        <v>82</v>
      </c>
      <c r="F48" s="29">
        <f t="shared" si="8"/>
        <v>43081</v>
      </c>
      <c r="G48" s="30">
        <f t="shared" si="5"/>
        <v>2751.78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7"/>
        <v>43036</v>
      </c>
      <c r="D49" s="30">
        <f t="shared" si="3"/>
        <v>1223.01</v>
      </c>
      <c r="E49" s="31">
        <f t="shared" si="4"/>
        <v>83</v>
      </c>
      <c r="F49" s="29">
        <f t="shared" si="8"/>
        <v>43082</v>
      </c>
      <c r="G49" s="30">
        <f t="shared" si="5"/>
        <v>2785.75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7"/>
        <v>43037</v>
      </c>
      <c r="D50" s="30">
        <f t="shared" si="3"/>
        <v>1256.99</v>
      </c>
      <c r="E50" s="31">
        <f t="shared" si="4"/>
        <v>84</v>
      </c>
      <c r="F50" s="29">
        <f t="shared" si="8"/>
        <v>43083</v>
      </c>
      <c r="G50" s="30">
        <f t="shared" si="5"/>
        <v>2819.73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7"/>
        <v>43038</v>
      </c>
      <c r="D51" s="30">
        <f t="shared" si="3"/>
        <v>1290.96</v>
      </c>
      <c r="E51" s="31">
        <f t="shared" si="4"/>
        <v>85</v>
      </c>
      <c r="F51" s="29">
        <f t="shared" si="8"/>
        <v>43084</v>
      </c>
      <c r="G51" s="30">
        <f t="shared" si="5"/>
        <v>2853.7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7"/>
        <v>43039</v>
      </c>
      <c r="D52" s="30">
        <f t="shared" si="3"/>
        <v>1324.93</v>
      </c>
      <c r="E52" s="31">
        <f t="shared" si="4"/>
        <v>86</v>
      </c>
      <c r="F52" s="29">
        <f t="shared" si="8"/>
        <v>43085</v>
      </c>
      <c r="G52" s="30">
        <f t="shared" si="5"/>
        <v>2887.67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7"/>
        <v>43040</v>
      </c>
      <c r="D53" s="30">
        <f t="shared" si="3"/>
        <v>1358.9</v>
      </c>
      <c r="E53" s="31">
        <f t="shared" si="4"/>
        <v>87</v>
      </c>
      <c r="F53" s="29">
        <f t="shared" si="8"/>
        <v>43086</v>
      </c>
      <c r="G53" s="30">
        <f t="shared" si="5"/>
        <v>2921.64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7"/>
        <v>43041</v>
      </c>
      <c r="D54" s="30">
        <f t="shared" si="3"/>
        <v>1392.88</v>
      </c>
      <c r="E54" s="31">
        <f t="shared" si="4"/>
        <v>88</v>
      </c>
      <c r="F54" s="29">
        <f t="shared" si="8"/>
        <v>43087</v>
      </c>
      <c r="G54" s="30">
        <f t="shared" si="5"/>
        <v>2955.62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7"/>
        <v>43042</v>
      </c>
      <c r="D55" s="30">
        <f t="shared" si="3"/>
        <v>1426.85</v>
      </c>
      <c r="E55" s="31">
        <f t="shared" si="4"/>
        <v>89</v>
      </c>
      <c r="F55" s="29">
        <f t="shared" si="8"/>
        <v>43088</v>
      </c>
      <c r="G55" s="30">
        <f t="shared" si="5"/>
        <v>2989.59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7"/>
        <v>43043</v>
      </c>
      <c r="D56" s="30">
        <f t="shared" si="3"/>
        <v>1460.82</v>
      </c>
      <c r="E56" s="31">
        <f t="shared" si="4"/>
        <v>90</v>
      </c>
      <c r="F56" s="29">
        <f t="shared" si="8"/>
        <v>43089</v>
      </c>
      <c r="G56" s="30">
        <f t="shared" si="5"/>
        <v>3023.56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7"/>
        <v>43044</v>
      </c>
      <c r="D57" s="30">
        <f t="shared" si="3"/>
        <v>1494.79</v>
      </c>
      <c r="E57" s="31">
        <f t="shared" si="4"/>
        <v>91</v>
      </c>
      <c r="F57" s="29">
        <f t="shared" si="8"/>
        <v>43090</v>
      </c>
      <c r="G57" s="30">
        <f t="shared" si="5"/>
        <v>3057.53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7"/>
        <v>43045</v>
      </c>
      <c r="D58" s="30">
        <f t="shared" si="3"/>
        <v>1528.77</v>
      </c>
      <c r="E58" s="31">
        <f t="shared" si="4"/>
        <v>92</v>
      </c>
      <c r="F58" s="29">
        <f>F57+1</f>
        <v>43091</v>
      </c>
      <c r="G58" s="30">
        <f t="shared" si="5"/>
        <v>3091.51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43091</v>
      </c>
      <c r="G59" s="41">
        <f>ROUND($F$8*$F$7/365*E57,2)</f>
        <v>3091.51</v>
      </c>
      <c r="H59" s="39"/>
    </row>
    <row r="60" spans="1:8" ht="11.25">
      <c r="A60" s="11"/>
      <c r="H60" s="13"/>
    </row>
    <row r="61" spans="1:10" ht="22.5" customHeight="1">
      <c r="A61" s="11"/>
      <c r="B61" s="61" t="s">
        <v>8</v>
      </c>
      <c r="C61" s="61"/>
      <c r="D61" s="61"/>
      <c r="E61" s="61"/>
      <c r="F61" s="61"/>
      <c r="G61" s="61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9" t="s">
        <v>32</v>
      </c>
      <c r="C2" s="59"/>
      <c r="D2" s="59"/>
      <c r="E2" s="59"/>
      <c r="F2" s="59"/>
      <c r="G2" s="59"/>
      <c r="H2" s="2"/>
      <c r="I2" s="2"/>
      <c r="J2" s="2"/>
    </row>
    <row r="3" spans="2:10" ht="11.25">
      <c r="B3" s="60" t="s">
        <v>31</v>
      </c>
      <c r="C3" s="60"/>
      <c r="D3" s="60"/>
      <c r="E3" s="60"/>
      <c r="F3" s="60"/>
      <c r="G3" s="60"/>
      <c r="H3" s="2"/>
      <c r="I3" s="2"/>
      <c r="J3" s="2"/>
    </row>
    <row r="4" spans="2:10" ht="11.25">
      <c r="B4" s="60"/>
      <c r="C4" s="60"/>
      <c r="D4" s="60"/>
      <c r="E4" s="60"/>
      <c r="F4" s="60"/>
      <c r="G4" s="60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F59-C14</f>
        <v>90</v>
      </c>
      <c r="G9" s="2"/>
      <c r="H9" s="2"/>
      <c r="I9" s="2"/>
      <c r="J9" s="2"/>
    </row>
    <row r="10" spans="2:10" ht="11.25">
      <c r="B10" s="3" t="s">
        <v>33</v>
      </c>
      <c r="C10" s="4"/>
      <c r="D10" s="2"/>
      <c r="F10" s="52">
        <v>43179</v>
      </c>
      <c r="G10" s="2"/>
      <c r="H10" s="2"/>
      <c r="I10" s="2"/>
      <c r="J10" s="2"/>
    </row>
    <row r="11" spans="2:10" ht="11.25">
      <c r="B11" s="3" t="s">
        <v>10</v>
      </c>
      <c r="C11" s="4"/>
      <c r="D11" s="50"/>
      <c r="F11" s="5">
        <v>44096</v>
      </c>
      <c r="G11" s="2"/>
      <c r="H11" s="2"/>
      <c r="I11" s="2"/>
      <c r="J11" s="2"/>
    </row>
    <row r="12" spans="2:10" ht="11.25">
      <c r="B12" s="3"/>
      <c r="C12" s="4"/>
      <c r="D12" s="50"/>
      <c r="F12" s="5"/>
      <c r="G12" s="2"/>
      <c r="H12" s="2"/>
      <c r="I12" s="2"/>
      <c r="J12" s="2"/>
    </row>
    <row r="13" spans="2:12" ht="56.25">
      <c r="B13" s="24" t="s">
        <v>1</v>
      </c>
      <c r="C13" s="25" t="s">
        <v>7</v>
      </c>
      <c r="D13" s="26" t="s">
        <v>6</v>
      </c>
      <c r="E13" s="24" t="s">
        <v>1</v>
      </c>
      <c r="F13" s="25" t="s">
        <v>7</v>
      </c>
      <c r="G13" s="20" t="s">
        <v>6</v>
      </c>
      <c r="H13" s="6"/>
      <c r="I13" s="7"/>
      <c r="J13" s="8"/>
      <c r="K13" s="7"/>
      <c r="L13" s="9"/>
    </row>
    <row r="14" spans="2:12" s="27" customFormat="1" ht="12.75" customHeight="1">
      <c r="B14" s="28">
        <v>1</v>
      </c>
      <c r="C14" s="29">
        <v>43091</v>
      </c>
      <c r="D14" s="30">
        <v>0</v>
      </c>
      <c r="E14" s="31">
        <f>B58+1</f>
        <v>46</v>
      </c>
      <c r="F14" s="29">
        <f>C58+1</f>
        <v>43136</v>
      </c>
      <c r="G14" s="30">
        <f>ROUND($F$8*$F$7/365*B58,2)</f>
        <v>1522.6</v>
      </c>
      <c r="H14" s="32"/>
      <c r="I14" s="33"/>
      <c r="J14" s="34"/>
      <c r="K14" s="33"/>
      <c r="L14" s="35"/>
    </row>
    <row r="15" spans="2:12" s="27" customFormat="1" ht="12.75" customHeight="1">
      <c r="B15" s="28">
        <f aca="true" t="shared" si="0" ref="B15:C30">B14+1</f>
        <v>2</v>
      </c>
      <c r="C15" s="29">
        <f t="shared" si="0"/>
        <v>43092</v>
      </c>
      <c r="D15" s="30">
        <f>ROUND($F$8*$F$7/365*B14,2)</f>
        <v>33.84</v>
      </c>
      <c r="E15" s="31">
        <f>E14+1</f>
        <v>47</v>
      </c>
      <c r="F15" s="29">
        <f aca="true" t="shared" si="1" ref="F15:F56">F14+1</f>
        <v>43137</v>
      </c>
      <c r="G15" s="30">
        <f>ROUND($F$8*$F$7/365*E14,2)</f>
        <v>1556.44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3</v>
      </c>
      <c r="C16" s="29">
        <f t="shared" si="0"/>
        <v>43093</v>
      </c>
      <c r="D16" s="30">
        <f aca="true" t="shared" si="2" ref="D16:D57">ROUND($F$8*$F$7/365*B15,2)</f>
        <v>67.67</v>
      </c>
      <c r="E16" s="31">
        <f aca="true" t="shared" si="3" ref="E16:E57">E15+1</f>
        <v>48</v>
      </c>
      <c r="F16" s="29">
        <f t="shared" si="1"/>
        <v>43138</v>
      </c>
      <c r="G16" s="30">
        <f aca="true" t="shared" si="4" ref="G16:G57">ROUND($F$8*$F$7/365*E15,2)</f>
        <v>1590.27</v>
      </c>
      <c r="H16" s="32"/>
      <c r="I16" s="33"/>
      <c r="J16" s="34"/>
      <c r="K16" s="33"/>
      <c r="L16" s="35"/>
    </row>
    <row r="17" spans="2:12" s="27" customFormat="1" ht="12.75" customHeight="1">
      <c r="B17" s="28">
        <f t="shared" si="0"/>
        <v>4</v>
      </c>
      <c r="C17" s="29">
        <f t="shared" si="0"/>
        <v>43094</v>
      </c>
      <c r="D17" s="30">
        <f t="shared" si="2"/>
        <v>101.51</v>
      </c>
      <c r="E17" s="31">
        <f t="shared" si="3"/>
        <v>49</v>
      </c>
      <c r="F17" s="29">
        <f t="shared" si="1"/>
        <v>43139</v>
      </c>
      <c r="G17" s="30">
        <f t="shared" si="4"/>
        <v>1624.11</v>
      </c>
      <c r="H17" s="32"/>
      <c r="I17" s="33" t="s">
        <v>0</v>
      </c>
      <c r="J17" s="34"/>
      <c r="K17" s="33"/>
      <c r="L17" s="35"/>
    </row>
    <row r="18" spans="2:12" s="27" customFormat="1" ht="12.75" customHeight="1">
      <c r="B18" s="28">
        <f t="shared" si="0"/>
        <v>5</v>
      </c>
      <c r="C18" s="29">
        <f t="shared" si="0"/>
        <v>43095</v>
      </c>
      <c r="D18" s="30">
        <f t="shared" si="2"/>
        <v>135.34</v>
      </c>
      <c r="E18" s="31">
        <f t="shared" si="3"/>
        <v>50</v>
      </c>
      <c r="F18" s="29">
        <f t="shared" si="1"/>
        <v>43140</v>
      </c>
      <c r="G18" s="30">
        <f t="shared" si="4"/>
        <v>1657.95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6</v>
      </c>
      <c r="C19" s="29">
        <f t="shared" si="0"/>
        <v>43096</v>
      </c>
      <c r="D19" s="30">
        <f t="shared" si="2"/>
        <v>169.18</v>
      </c>
      <c r="E19" s="31">
        <f t="shared" si="3"/>
        <v>51</v>
      </c>
      <c r="F19" s="29">
        <f t="shared" si="1"/>
        <v>43141</v>
      </c>
      <c r="G19" s="30">
        <f t="shared" si="4"/>
        <v>1691.78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7</v>
      </c>
      <c r="C20" s="29">
        <f t="shared" si="0"/>
        <v>43097</v>
      </c>
      <c r="D20" s="30">
        <f t="shared" si="2"/>
        <v>203.01</v>
      </c>
      <c r="E20" s="31">
        <f t="shared" si="3"/>
        <v>52</v>
      </c>
      <c r="F20" s="29">
        <f t="shared" si="1"/>
        <v>43142</v>
      </c>
      <c r="G20" s="30">
        <f t="shared" si="4"/>
        <v>1725.62</v>
      </c>
      <c r="H20" s="32"/>
      <c r="I20" s="33"/>
      <c r="J20" s="34"/>
      <c r="K20" s="33"/>
      <c r="L20" s="35"/>
    </row>
    <row r="21" spans="2:12" s="27" customFormat="1" ht="12.75" customHeight="1">
      <c r="B21" s="28">
        <f t="shared" si="0"/>
        <v>8</v>
      </c>
      <c r="C21" s="29">
        <f t="shared" si="0"/>
        <v>43098</v>
      </c>
      <c r="D21" s="30">
        <f t="shared" si="2"/>
        <v>236.85</v>
      </c>
      <c r="E21" s="31">
        <f t="shared" si="3"/>
        <v>53</v>
      </c>
      <c r="F21" s="29">
        <f t="shared" si="1"/>
        <v>43143</v>
      </c>
      <c r="G21" s="30">
        <f t="shared" si="4"/>
        <v>1759.45</v>
      </c>
      <c r="H21" s="32"/>
      <c r="I21" s="33"/>
      <c r="J21" s="34"/>
      <c r="K21" s="33"/>
      <c r="L21" s="35"/>
    </row>
    <row r="22" spans="2:10" s="27" customFormat="1" ht="12.75" customHeight="1">
      <c r="B22" s="28">
        <f t="shared" si="0"/>
        <v>9</v>
      </c>
      <c r="C22" s="29">
        <f t="shared" si="0"/>
        <v>43099</v>
      </c>
      <c r="D22" s="30">
        <f t="shared" si="2"/>
        <v>270.68</v>
      </c>
      <c r="E22" s="31">
        <f t="shared" si="3"/>
        <v>54</v>
      </c>
      <c r="F22" s="29">
        <f t="shared" si="1"/>
        <v>43144</v>
      </c>
      <c r="G22" s="30">
        <f t="shared" si="4"/>
        <v>1793.29</v>
      </c>
      <c r="H22" s="32"/>
      <c r="I22" s="33"/>
      <c r="J22" s="34"/>
    </row>
    <row r="23" spans="2:10" s="27" customFormat="1" ht="12.75" customHeight="1">
      <c r="B23" s="28">
        <f t="shared" si="0"/>
        <v>10</v>
      </c>
      <c r="C23" s="29">
        <f t="shared" si="0"/>
        <v>43100</v>
      </c>
      <c r="D23" s="30">
        <f t="shared" si="2"/>
        <v>304.52</v>
      </c>
      <c r="E23" s="31">
        <f t="shared" si="3"/>
        <v>55</v>
      </c>
      <c r="F23" s="29">
        <f t="shared" si="1"/>
        <v>43145</v>
      </c>
      <c r="G23" s="30">
        <f t="shared" si="4"/>
        <v>1827.12</v>
      </c>
      <c r="H23" s="32"/>
      <c r="I23" s="33"/>
      <c r="J23" s="34"/>
    </row>
    <row r="24" spans="2:10" s="27" customFormat="1" ht="12.75" customHeight="1">
      <c r="B24" s="28">
        <f t="shared" si="0"/>
        <v>11</v>
      </c>
      <c r="C24" s="29">
        <f t="shared" si="0"/>
        <v>43101</v>
      </c>
      <c r="D24" s="30">
        <f t="shared" si="2"/>
        <v>338.36</v>
      </c>
      <c r="E24" s="31">
        <f t="shared" si="3"/>
        <v>56</v>
      </c>
      <c r="F24" s="29">
        <f t="shared" si="1"/>
        <v>43146</v>
      </c>
      <c r="G24" s="30">
        <f t="shared" si="4"/>
        <v>1860.96</v>
      </c>
      <c r="H24" s="32"/>
      <c r="I24" s="33"/>
      <c r="J24" s="34"/>
    </row>
    <row r="25" spans="2:10" s="27" customFormat="1" ht="12.75" customHeight="1">
      <c r="B25" s="28">
        <f t="shared" si="0"/>
        <v>12</v>
      </c>
      <c r="C25" s="29">
        <f t="shared" si="0"/>
        <v>43102</v>
      </c>
      <c r="D25" s="30">
        <f t="shared" si="2"/>
        <v>372.19</v>
      </c>
      <c r="E25" s="31">
        <f t="shared" si="3"/>
        <v>57</v>
      </c>
      <c r="F25" s="29">
        <f t="shared" si="1"/>
        <v>43147</v>
      </c>
      <c r="G25" s="30">
        <f t="shared" si="4"/>
        <v>1894.79</v>
      </c>
      <c r="H25" s="32"/>
      <c r="I25" s="33"/>
      <c r="J25" s="34"/>
    </row>
    <row r="26" spans="2:12" s="27" customFormat="1" ht="12.75" customHeight="1">
      <c r="B26" s="28">
        <f t="shared" si="0"/>
        <v>13</v>
      </c>
      <c r="C26" s="29">
        <f t="shared" si="0"/>
        <v>43103</v>
      </c>
      <c r="D26" s="30">
        <f t="shared" si="2"/>
        <v>406.03</v>
      </c>
      <c r="E26" s="31">
        <f t="shared" si="3"/>
        <v>58</v>
      </c>
      <c r="F26" s="29">
        <f t="shared" si="1"/>
        <v>43148</v>
      </c>
      <c r="G26" s="30">
        <f t="shared" si="4"/>
        <v>1928.63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14</v>
      </c>
      <c r="C27" s="29">
        <f t="shared" si="0"/>
        <v>43104</v>
      </c>
      <c r="D27" s="30">
        <f t="shared" si="2"/>
        <v>439.86</v>
      </c>
      <c r="E27" s="31">
        <f t="shared" si="3"/>
        <v>59</v>
      </c>
      <c r="F27" s="29">
        <f t="shared" si="1"/>
        <v>43149</v>
      </c>
      <c r="G27" s="30">
        <f t="shared" si="4"/>
        <v>1962.47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15</v>
      </c>
      <c r="C28" s="29">
        <f t="shared" si="0"/>
        <v>43105</v>
      </c>
      <c r="D28" s="30">
        <f t="shared" si="2"/>
        <v>473.7</v>
      </c>
      <c r="E28" s="31">
        <f t="shared" si="3"/>
        <v>60</v>
      </c>
      <c r="F28" s="29">
        <f t="shared" si="1"/>
        <v>43150</v>
      </c>
      <c r="G28" s="30">
        <f t="shared" si="4"/>
        <v>1996.3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16</v>
      </c>
      <c r="C29" s="29">
        <f t="shared" si="0"/>
        <v>43106</v>
      </c>
      <c r="D29" s="30">
        <f t="shared" si="2"/>
        <v>507.53</v>
      </c>
      <c r="E29" s="31">
        <f t="shared" si="3"/>
        <v>61</v>
      </c>
      <c r="F29" s="29">
        <f t="shared" si="1"/>
        <v>43151</v>
      </c>
      <c r="G29" s="30">
        <f t="shared" si="4"/>
        <v>2030.14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17</v>
      </c>
      <c r="C30" s="29">
        <f t="shared" si="0"/>
        <v>43107</v>
      </c>
      <c r="D30" s="30">
        <f t="shared" si="2"/>
        <v>541.37</v>
      </c>
      <c r="E30" s="31">
        <f t="shared" si="3"/>
        <v>62</v>
      </c>
      <c r="F30" s="29">
        <f t="shared" si="1"/>
        <v>43152</v>
      </c>
      <c r="G30" s="30">
        <f t="shared" si="4"/>
        <v>2063.97</v>
      </c>
      <c r="H30" s="32"/>
      <c r="I30" s="33"/>
      <c r="J30" s="34"/>
      <c r="K30" s="33"/>
      <c r="L30" s="35"/>
    </row>
    <row r="31" spans="2:12" s="27" customFormat="1" ht="12.75" customHeight="1">
      <c r="B31" s="28">
        <f aca="true" t="shared" si="5" ref="B31:C46">B30+1</f>
        <v>18</v>
      </c>
      <c r="C31" s="29">
        <f t="shared" si="5"/>
        <v>43108</v>
      </c>
      <c r="D31" s="30">
        <f t="shared" si="2"/>
        <v>575.21</v>
      </c>
      <c r="E31" s="31">
        <f t="shared" si="3"/>
        <v>63</v>
      </c>
      <c r="F31" s="29">
        <f t="shared" si="1"/>
        <v>43153</v>
      </c>
      <c r="G31" s="30">
        <f t="shared" si="4"/>
        <v>2097.81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19</v>
      </c>
      <c r="C32" s="29">
        <f t="shared" si="5"/>
        <v>43109</v>
      </c>
      <c r="D32" s="30">
        <f t="shared" si="2"/>
        <v>609.04</v>
      </c>
      <c r="E32" s="31">
        <f t="shared" si="3"/>
        <v>64</v>
      </c>
      <c r="F32" s="29">
        <f t="shared" si="1"/>
        <v>43154</v>
      </c>
      <c r="G32" s="30">
        <f t="shared" si="4"/>
        <v>2131.64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20</v>
      </c>
      <c r="C33" s="29">
        <f t="shared" si="5"/>
        <v>43110</v>
      </c>
      <c r="D33" s="30">
        <f t="shared" si="2"/>
        <v>642.88</v>
      </c>
      <c r="E33" s="31">
        <f t="shared" si="3"/>
        <v>65</v>
      </c>
      <c r="F33" s="29">
        <f t="shared" si="1"/>
        <v>43155</v>
      </c>
      <c r="G33" s="30">
        <f t="shared" si="4"/>
        <v>2165.48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21</v>
      </c>
      <c r="C34" s="29">
        <f t="shared" si="5"/>
        <v>43111</v>
      </c>
      <c r="D34" s="30">
        <f t="shared" si="2"/>
        <v>676.71</v>
      </c>
      <c r="E34" s="31">
        <f t="shared" si="3"/>
        <v>66</v>
      </c>
      <c r="F34" s="29">
        <f t="shared" si="1"/>
        <v>43156</v>
      </c>
      <c r="G34" s="30">
        <f t="shared" si="4"/>
        <v>2199.32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22</v>
      </c>
      <c r="C35" s="29">
        <f t="shared" si="5"/>
        <v>43112</v>
      </c>
      <c r="D35" s="30">
        <f t="shared" si="2"/>
        <v>710.55</v>
      </c>
      <c r="E35" s="31">
        <f t="shared" si="3"/>
        <v>67</v>
      </c>
      <c r="F35" s="29">
        <f t="shared" si="1"/>
        <v>43157</v>
      </c>
      <c r="G35" s="30">
        <f t="shared" si="4"/>
        <v>2233.15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23</v>
      </c>
      <c r="C36" s="29">
        <f t="shared" si="5"/>
        <v>43113</v>
      </c>
      <c r="D36" s="30">
        <f t="shared" si="2"/>
        <v>744.38</v>
      </c>
      <c r="E36" s="31">
        <f t="shared" si="3"/>
        <v>68</v>
      </c>
      <c r="F36" s="29">
        <f t="shared" si="1"/>
        <v>43158</v>
      </c>
      <c r="G36" s="30">
        <f t="shared" si="4"/>
        <v>2266.99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24</v>
      </c>
      <c r="C37" s="29">
        <f t="shared" si="5"/>
        <v>43114</v>
      </c>
      <c r="D37" s="30">
        <f t="shared" si="2"/>
        <v>778.22</v>
      </c>
      <c r="E37" s="31">
        <f t="shared" si="3"/>
        <v>69</v>
      </c>
      <c r="F37" s="29">
        <f t="shared" si="1"/>
        <v>43159</v>
      </c>
      <c r="G37" s="30">
        <f t="shared" si="4"/>
        <v>2300.82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25</v>
      </c>
      <c r="C38" s="29">
        <f t="shared" si="5"/>
        <v>43115</v>
      </c>
      <c r="D38" s="30">
        <f t="shared" si="2"/>
        <v>812.05</v>
      </c>
      <c r="E38" s="31">
        <f t="shared" si="3"/>
        <v>70</v>
      </c>
      <c r="F38" s="29">
        <f t="shared" si="1"/>
        <v>43160</v>
      </c>
      <c r="G38" s="30">
        <f t="shared" si="4"/>
        <v>2334.66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26</v>
      </c>
      <c r="C39" s="29">
        <f t="shared" si="5"/>
        <v>43116</v>
      </c>
      <c r="D39" s="30">
        <f t="shared" si="2"/>
        <v>845.89</v>
      </c>
      <c r="E39" s="31">
        <f t="shared" si="3"/>
        <v>71</v>
      </c>
      <c r="F39" s="29">
        <f t="shared" si="1"/>
        <v>43161</v>
      </c>
      <c r="G39" s="30">
        <f t="shared" si="4"/>
        <v>2368.49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27</v>
      </c>
      <c r="C40" s="29">
        <f t="shared" si="5"/>
        <v>43117</v>
      </c>
      <c r="D40" s="30">
        <f t="shared" si="2"/>
        <v>879.73</v>
      </c>
      <c r="E40" s="31">
        <f t="shared" si="3"/>
        <v>72</v>
      </c>
      <c r="F40" s="29">
        <f t="shared" si="1"/>
        <v>43162</v>
      </c>
      <c r="G40" s="30">
        <f t="shared" si="4"/>
        <v>2402.33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28</v>
      </c>
      <c r="C41" s="29">
        <f t="shared" si="5"/>
        <v>43118</v>
      </c>
      <c r="D41" s="30">
        <f t="shared" si="2"/>
        <v>913.56</v>
      </c>
      <c r="E41" s="31">
        <f t="shared" si="3"/>
        <v>73</v>
      </c>
      <c r="F41" s="29">
        <f t="shared" si="1"/>
        <v>43163</v>
      </c>
      <c r="G41" s="30">
        <f t="shared" si="4"/>
        <v>2436.16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29</v>
      </c>
      <c r="C42" s="29">
        <f t="shared" si="5"/>
        <v>43119</v>
      </c>
      <c r="D42" s="30">
        <f t="shared" si="2"/>
        <v>947.4</v>
      </c>
      <c r="E42" s="31">
        <f t="shared" si="3"/>
        <v>74</v>
      </c>
      <c r="F42" s="29">
        <f t="shared" si="1"/>
        <v>43164</v>
      </c>
      <c r="G42" s="30">
        <f t="shared" si="4"/>
        <v>2470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30</v>
      </c>
      <c r="C43" s="29">
        <f t="shared" si="5"/>
        <v>43120</v>
      </c>
      <c r="D43" s="30">
        <f t="shared" si="2"/>
        <v>981.23</v>
      </c>
      <c r="E43" s="31">
        <f t="shared" si="3"/>
        <v>75</v>
      </c>
      <c r="F43" s="29">
        <f t="shared" si="1"/>
        <v>43165</v>
      </c>
      <c r="G43" s="30">
        <f t="shared" si="4"/>
        <v>2503.84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31</v>
      </c>
      <c r="C44" s="29">
        <f t="shared" si="5"/>
        <v>43121</v>
      </c>
      <c r="D44" s="30">
        <f t="shared" si="2"/>
        <v>1015.07</v>
      </c>
      <c r="E44" s="31">
        <f t="shared" si="3"/>
        <v>76</v>
      </c>
      <c r="F44" s="29">
        <f t="shared" si="1"/>
        <v>43166</v>
      </c>
      <c r="G44" s="30">
        <f t="shared" si="4"/>
        <v>2537.67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32</v>
      </c>
      <c r="C45" s="29">
        <f t="shared" si="5"/>
        <v>43122</v>
      </c>
      <c r="D45" s="30">
        <f t="shared" si="2"/>
        <v>1048.9</v>
      </c>
      <c r="E45" s="31">
        <f t="shared" si="3"/>
        <v>77</v>
      </c>
      <c r="F45" s="29">
        <f t="shared" si="1"/>
        <v>43167</v>
      </c>
      <c r="G45" s="30">
        <f t="shared" si="4"/>
        <v>2571.51</v>
      </c>
      <c r="H45" s="32"/>
      <c r="I45" s="33"/>
      <c r="J45" s="34"/>
      <c r="K45" s="33"/>
      <c r="L45" s="35"/>
    </row>
    <row r="46" spans="2:12" s="27" customFormat="1" ht="12.75" customHeight="1">
      <c r="B46" s="28">
        <f t="shared" si="5"/>
        <v>33</v>
      </c>
      <c r="C46" s="29">
        <f t="shared" si="5"/>
        <v>43123</v>
      </c>
      <c r="D46" s="30">
        <f t="shared" si="2"/>
        <v>1082.74</v>
      </c>
      <c r="E46" s="31">
        <f t="shared" si="3"/>
        <v>78</v>
      </c>
      <c r="F46" s="29">
        <f t="shared" si="1"/>
        <v>43168</v>
      </c>
      <c r="G46" s="30">
        <f t="shared" si="4"/>
        <v>2605.34</v>
      </c>
      <c r="H46" s="32"/>
      <c r="I46" s="33"/>
      <c r="J46" s="34"/>
      <c r="K46" s="33"/>
      <c r="L46" s="35"/>
    </row>
    <row r="47" spans="2:12" s="27" customFormat="1" ht="12.75" customHeight="1">
      <c r="B47" s="28">
        <f aca="true" t="shared" si="6" ref="B47:C57">B46+1</f>
        <v>34</v>
      </c>
      <c r="C47" s="29">
        <f t="shared" si="6"/>
        <v>43124</v>
      </c>
      <c r="D47" s="30">
        <f t="shared" si="2"/>
        <v>1116.58</v>
      </c>
      <c r="E47" s="31">
        <f t="shared" si="3"/>
        <v>79</v>
      </c>
      <c r="F47" s="29">
        <f t="shared" si="1"/>
        <v>43169</v>
      </c>
      <c r="G47" s="30">
        <f t="shared" si="4"/>
        <v>2639.18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35</v>
      </c>
      <c r="C48" s="29">
        <f t="shared" si="6"/>
        <v>43125</v>
      </c>
      <c r="D48" s="30">
        <f t="shared" si="2"/>
        <v>1150.41</v>
      </c>
      <c r="E48" s="31">
        <f t="shared" si="3"/>
        <v>80</v>
      </c>
      <c r="F48" s="29">
        <f t="shared" si="1"/>
        <v>43170</v>
      </c>
      <c r="G48" s="30">
        <f t="shared" si="4"/>
        <v>2673.01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36</v>
      </c>
      <c r="C49" s="29">
        <f t="shared" si="6"/>
        <v>43126</v>
      </c>
      <c r="D49" s="30">
        <f t="shared" si="2"/>
        <v>1184.25</v>
      </c>
      <c r="E49" s="31">
        <f t="shared" si="3"/>
        <v>81</v>
      </c>
      <c r="F49" s="29">
        <f t="shared" si="1"/>
        <v>43171</v>
      </c>
      <c r="G49" s="30">
        <f t="shared" si="4"/>
        <v>2706.85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37</v>
      </c>
      <c r="C50" s="29">
        <f t="shared" si="6"/>
        <v>43127</v>
      </c>
      <c r="D50" s="30">
        <f t="shared" si="2"/>
        <v>1218.08</v>
      </c>
      <c r="E50" s="31">
        <f t="shared" si="3"/>
        <v>82</v>
      </c>
      <c r="F50" s="29">
        <f t="shared" si="1"/>
        <v>43172</v>
      </c>
      <c r="G50" s="30">
        <f t="shared" si="4"/>
        <v>2740.68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38</v>
      </c>
      <c r="C51" s="29">
        <f t="shared" si="6"/>
        <v>43128</v>
      </c>
      <c r="D51" s="30">
        <f t="shared" si="2"/>
        <v>1251.92</v>
      </c>
      <c r="E51" s="31">
        <f t="shared" si="3"/>
        <v>83</v>
      </c>
      <c r="F51" s="29">
        <f t="shared" si="1"/>
        <v>43173</v>
      </c>
      <c r="G51" s="30">
        <f t="shared" si="4"/>
        <v>2774.52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39</v>
      </c>
      <c r="C52" s="29">
        <f t="shared" si="6"/>
        <v>43129</v>
      </c>
      <c r="D52" s="30">
        <f t="shared" si="2"/>
        <v>1285.75</v>
      </c>
      <c r="E52" s="31">
        <f t="shared" si="3"/>
        <v>84</v>
      </c>
      <c r="F52" s="29">
        <f t="shared" si="1"/>
        <v>43174</v>
      </c>
      <c r="G52" s="30">
        <f t="shared" si="4"/>
        <v>2808.36</v>
      </c>
      <c r="H52" s="32"/>
      <c r="I52" s="33"/>
      <c r="J52" s="34"/>
      <c r="K52" s="33"/>
      <c r="L52" s="35"/>
    </row>
    <row r="53" spans="2:12" s="27" customFormat="1" ht="12.75" customHeight="1">
      <c r="B53" s="28">
        <f t="shared" si="6"/>
        <v>40</v>
      </c>
      <c r="C53" s="29">
        <f t="shared" si="6"/>
        <v>43130</v>
      </c>
      <c r="D53" s="30">
        <f t="shared" si="2"/>
        <v>1319.59</v>
      </c>
      <c r="E53" s="31">
        <f t="shared" si="3"/>
        <v>85</v>
      </c>
      <c r="F53" s="29">
        <f t="shared" si="1"/>
        <v>43175</v>
      </c>
      <c r="G53" s="30">
        <f t="shared" si="4"/>
        <v>2842.19</v>
      </c>
      <c r="H53" s="36"/>
      <c r="I53" s="33"/>
      <c r="J53" s="34"/>
      <c r="K53" s="33"/>
      <c r="L53" s="35"/>
    </row>
    <row r="54" spans="2:12" s="27" customFormat="1" ht="12.75" customHeight="1">
      <c r="B54" s="28">
        <f t="shared" si="6"/>
        <v>41</v>
      </c>
      <c r="C54" s="29">
        <f t="shared" si="6"/>
        <v>43131</v>
      </c>
      <c r="D54" s="30">
        <f t="shared" si="2"/>
        <v>1353.42</v>
      </c>
      <c r="E54" s="31">
        <f t="shared" si="3"/>
        <v>86</v>
      </c>
      <c r="F54" s="29">
        <f t="shared" si="1"/>
        <v>43176</v>
      </c>
      <c r="G54" s="30">
        <f t="shared" si="4"/>
        <v>2876.03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42</v>
      </c>
      <c r="C55" s="29">
        <f t="shared" si="6"/>
        <v>43132</v>
      </c>
      <c r="D55" s="30">
        <f t="shared" si="2"/>
        <v>1387.26</v>
      </c>
      <c r="E55" s="31">
        <f t="shared" si="3"/>
        <v>87</v>
      </c>
      <c r="F55" s="29">
        <f t="shared" si="1"/>
        <v>43177</v>
      </c>
      <c r="G55" s="30">
        <f t="shared" si="4"/>
        <v>2909.86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43</v>
      </c>
      <c r="C56" s="29">
        <f t="shared" si="6"/>
        <v>43133</v>
      </c>
      <c r="D56" s="30">
        <f t="shared" si="2"/>
        <v>1421.1</v>
      </c>
      <c r="E56" s="31">
        <f t="shared" si="3"/>
        <v>88</v>
      </c>
      <c r="F56" s="29">
        <f t="shared" si="1"/>
        <v>43178</v>
      </c>
      <c r="G56" s="30">
        <f t="shared" si="4"/>
        <v>2943.7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44</v>
      </c>
      <c r="C57" s="29">
        <f t="shared" si="6"/>
        <v>43134</v>
      </c>
      <c r="D57" s="30">
        <f t="shared" si="2"/>
        <v>1454.93</v>
      </c>
      <c r="E57" s="31">
        <f t="shared" si="3"/>
        <v>89</v>
      </c>
      <c r="F57" s="29">
        <f>F56+1</f>
        <v>43179</v>
      </c>
      <c r="G57" s="30">
        <f t="shared" si="4"/>
        <v>2977.53</v>
      </c>
      <c r="H57" s="32"/>
      <c r="I57" s="33"/>
      <c r="J57" s="34"/>
      <c r="K57" s="33"/>
      <c r="L57" s="35"/>
    </row>
    <row r="58" spans="2:12" s="27" customFormat="1" ht="12.75" customHeight="1">
      <c r="B58" s="28">
        <f>B57+1</f>
        <v>45</v>
      </c>
      <c r="C58" s="29">
        <f>C57+1</f>
        <v>43135</v>
      </c>
      <c r="D58" s="30">
        <f>ROUND($F$8*$F$7/365*B57,2)</f>
        <v>1488.77</v>
      </c>
      <c r="E58" s="31">
        <f>E57+1</f>
        <v>90</v>
      </c>
      <c r="F58" s="29">
        <f>F57+1</f>
        <v>43180</v>
      </c>
      <c r="G58" s="30">
        <f>ROUND($F$8*$F$7/365*E57,2)</f>
        <v>3011.37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43181</v>
      </c>
      <c r="G59" s="41">
        <f>ROUND($F$8*$F$7/365*E58,2)</f>
        <v>3045.21</v>
      </c>
      <c r="H59" s="39"/>
    </row>
    <row r="60" spans="1:8" ht="11.25">
      <c r="A60" s="11"/>
      <c r="H60" s="13"/>
    </row>
    <row r="61" spans="1:10" ht="22.5" customHeight="1">
      <c r="A61" s="11"/>
      <c r="B61" s="61" t="s">
        <v>8</v>
      </c>
      <c r="C61" s="61"/>
      <c r="D61" s="61"/>
      <c r="E61" s="61"/>
      <c r="F61" s="61"/>
      <c r="G61" s="61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61:G61"/>
    <mergeCell ref="B2:G2"/>
    <mergeCell ref="B3:G3"/>
    <mergeCell ref="B4:G4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1">
      <selection activeCell="A40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9" t="s">
        <v>34</v>
      </c>
      <c r="C2" s="59"/>
      <c r="D2" s="59"/>
      <c r="E2" s="59"/>
      <c r="F2" s="59"/>
      <c r="G2" s="59"/>
      <c r="H2" s="2"/>
      <c r="I2" s="2"/>
      <c r="J2" s="2"/>
    </row>
    <row r="3" spans="2:10" ht="11.25">
      <c r="B3" s="60" t="s">
        <v>31</v>
      </c>
      <c r="C3" s="60"/>
      <c r="D3" s="60"/>
      <c r="E3" s="60"/>
      <c r="F3" s="60"/>
      <c r="G3" s="60"/>
      <c r="H3" s="2"/>
      <c r="I3" s="2"/>
      <c r="J3" s="2"/>
    </row>
    <row r="4" spans="2:10" ht="11.25">
      <c r="B4" s="60"/>
      <c r="C4" s="60"/>
      <c r="D4" s="60"/>
      <c r="E4" s="60"/>
      <c r="F4" s="60"/>
      <c r="G4" s="60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1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1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43181</v>
      </c>
      <c r="D13" s="30">
        <v>0</v>
      </c>
      <c r="E13" s="31">
        <f>B58+1</f>
        <v>47</v>
      </c>
      <c r="F13" s="29">
        <f>C58+1</f>
        <v>43227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43182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43228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43183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43229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43184</v>
      </c>
      <c r="D16" s="30">
        <f t="shared" si="2"/>
        <v>100.68</v>
      </c>
      <c r="E16" s="31">
        <f t="shared" si="3"/>
        <v>50</v>
      </c>
      <c r="F16" s="29">
        <f t="shared" si="1"/>
        <v>43230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43185</v>
      </c>
      <c r="D17" s="30">
        <f t="shared" si="2"/>
        <v>134.25</v>
      </c>
      <c r="E17" s="31">
        <f t="shared" si="3"/>
        <v>51</v>
      </c>
      <c r="F17" s="29">
        <f t="shared" si="1"/>
        <v>43231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43186</v>
      </c>
      <c r="D18" s="30">
        <f t="shared" si="2"/>
        <v>167.81</v>
      </c>
      <c r="E18" s="31">
        <f t="shared" si="3"/>
        <v>52</v>
      </c>
      <c r="F18" s="29">
        <f t="shared" si="1"/>
        <v>43232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43187</v>
      </c>
      <c r="D19" s="30">
        <f t="shared" si="2"/>
        <v>201.37</v>
      </c>
      <c r="E19" s="31">
        <f t="shared" si="3"/>
        <v>53</v>
      </c>
      <c r="F19" s="29">
        <f t="shared" si="1"/>
        <v>43233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43188</v>
      </c>
      <c r="D20" s="30">
        <f t="shared" si="2"/>
        <v>234.93</v>
      </c>
      <c r="E20" s="31">
        <f t="shared" si="3"/>
        <v>54</v>
      </c>
      <c r="F20" s="29">
        <f t="shared" si="1"/>
        <v>43234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43189</v>
      </c>
      <c r="D21" s="30">
        <f t="shared" si="2"/>
        <v>268.49</v>
      </c>
      <c r="E21" s="31">
        <f t="shared" si="3"/>
        <v>55</v>
      </c>
      <c r="F21" s="29">
        <f t="shared" si="1"/>
        <v>43235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43190</v>
      </c>
      <c r="D22" s="30">
        <f t="shared" si="2"/>
        <v>302.05</v>
      </c>
      <c r="E22" s="31">
        <f t="shared" si="3"/>
        <v>56</v>
      </c>
      <c r="F22" s="29">
        <f t="shared" si="1"/>
        <v>43236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43191</v>
      </c>
      <c r="D23" s="30">
        <f t="shared" si="2"/>
        <v>335.62</v>
      </c>
      <c r="E23" s="31">
        <f t="shared" si="3"/>
        <v>57</v>
      </c>
      <c r="F23" s="29">
        <f t="shared" si="1"/>
        <v>43237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43192</v>
      </c>
      <c r="D24" s="30">
        <f t="shared" si="2"/>
        <v>369.18</v>
      </c>
      <c r="E24" s="31">
        <f t="shared" si="3"/>
        <v>58</v>
      </c>
      <c r="F24" s="29">
        <f t="shared" si="1"/>
        <v>43238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43193</v>
      </c>
      <c r="D25" s="30">
        <f t="shared" si="2"/>
        <v>402.74</v>
      </c>
      <c r="E25" s="31">
        <f t="shared" si="3"/>
        <v>59</v>
      </c>
      <c r="F25" s="29">
        <f t="shared" si="1"/>
        <v>43239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43194</v>
      </c>
      <c r="D26" s="30">
        <f t="shared" si="2"/>
        <v>436.3</v>
      </c>
      <c r="E26" s="31">
        <f t="shared" si="3"/>
        <v>60</v>
      </c>
      <c r="F26" s="29">
        <f t="shared" si="1"/>
        <v>43240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43195</v>
      </c>
      <c r="D27" s="30">
        <f t="shared" si="2"/>
        <v>469.86</v>
      </c>
      <c r="E27" s="31">
        <f t="shared" si="3"/>
        <v>61</v>
      </c>
      <c r="F27" s="29">
        <f t="shared" si="1"/>
        <v>43241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43196</v>
      </c>
      <c r="D28" s="30">
        <f t="shared" si="2"/>
        <v>503.42</v>
      </c>
      <c r="E28" s="31">
        <f t="shared" si="3"/>
        <v>62</v>
      </c>
      <c r="F28" s="29">
        <f t="shared" si="1"/>
        <v>43242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43197</v>
      </c>
      <c r="D29" s="30">
        <f t="shared" si="2"/>
        <v>536.99</v>
      </c>
      <c r="E29" s="31">
        <f t="shared" si="3"/>
        <v>63</v>
      </c>
      <c r="F29" s="29">
        <f t="shared" si="1"/>
        <v>43243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43198</v>
      </c>
      <c r="D30" s="30">
        <f t="shared" si="2"/>
        <v>570.55</v>
      </c>
      <c r="E30" s="31">
        <f t="shared" si="3"/>
        <v>64</v>
      </c>
      <c r="F30" s="29">
        <f t="shared" si="1"/>
        <v>43244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43199</v>
      </c>
      <c r="D31" s="30">
        <f t="shared" si="2"/>
        <v>604.11</v>
      </c>
      <c r="E31" s="31">
        <f t="shared" si="3"/>
        <v>65</v>
      </c>
      <c r="F31" s="29">
        <f t="shared" si="1"/>
        <v>43245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43200</v>
      </c>
      <c r="D32" s="30">
        <f t="shared" si="2"/>
        <v>637.67</v>
      </c>
      <c r="E32" s="31">
        <f t="shared" si="3"/>
        <v>66</v>
      </c>
      <c r="F32" s="29">
        <f t="shared" si="1"/>
        <v>43246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43201</v>
      </c>
      <c r="D33" s="30">
        <f t="shared" si="2"/>
        <v>671.23</v>
      </c>
      <c r="E33" s="31">
        <f t="shared" si="3"/>
        <v>67</v>
      </c>
      <c r="F33" s="29">
        <f t="shared" si="1"/>
        <v>43247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43202</v>
      </c>
      <c r="D34" s="30">
        <f t="shared" si="2"/>
        <v>704.79</v>
      </c>
      <c r="E34" s="31">
        <f t="shared" si="3"/>
        <v>68</v>
      </c>
      <c r="F34" s="29">
        <f t="shared" si="1"/>
        <v>43248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43203</v>
      </c>
      <c r="D35" s="30">
        <f t="shared" si="2"/>
        <v>738.36</v>
      </c>
      <c r="E35" s="31">
        <f t="shared" si="3"/>
        <v>69</v>
      </c>
      <c r="F35" s="29">
        <f t="shared" si="1"/>
        <v>43249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43204</v>
      </c>
      <c r="D36" s="30">
        <f t="shared" si="2"/>
        <v>771.92</v>
      </c>
      <c r="E36" s="31">
        <f t="shared" si="3"/>
        <v>70</v>
      </c>
      <c r="F36" s="29">
        <f t="shared" si="1"/>
        <v>43250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43205</v>
      </c>
      <c r="D37" s="30">
        <f t="shared" si="2"/>
        <v>805.48</v>
      </c>
      <c r="E37" s="31">
        <f t="shared" si="3"/>
        <v>71</v>
      </c>
      <c r="F37" s="29">
        <f t="shared" si="1"/>
        <v>43251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43206</v>
      </c>
      <c r="D38" s="30">
        <f t="shared" si="2"/>
        <v>839.04</v>
      </c>
      <c r="E38" s="31">
        <f t="shared" si="3"/>
        <v>72</v>
      </c>
      <c r="F38" s="29">
        <f t="shared" si="1"/>
        <v>43252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43207</v>
      </c>
      <c r="D39" s="30">
        <f t="shared" si="2"/>
        <v>872.6</v>
      </c>
      <c r="E39" s="31">
        <f t="shared" si="3"/>
        <v>73</v>
      </c>
      <c r="F39" s="29">
        <f t="shared" si="1"/>
        <v>43253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43208</v>
      </c>
      <c r="D40" s="30">
        <f t="shared" si="2"/>
        <v>906.16</v>
      </c>
      <c r="E40" s="31">
        <f t="shared" si="3"/>
        <v>74</v>
      </c>
      <c r="F40" s="29">
        <f t="shared" si="1"/>
        <v>43254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43209</v>
      </c>
      <c r="D41" s="30">
        <f t="shared" si="2"/>
        <v>939.73</v>
      </c>
      <c r="E41" s="31">
        <f t="shared" si="3"/>
        <v>75</v>
      </c>
      <c r="F41" s="29">
        <f t="shared" si="1"/>
        <v>43255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43210</v>
      </c>
      <c r="D42" s="30">
        <f t="shared" si="2"/>
        <v>973.29</v>
      </c>
      <c r="E42" s="31">
        <f t="shared" si="3"/>
        <v>76</v>
      </c>
      <c r="F42" s="29">
        <f t="shared" si="1"/>
        <v>43256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43211</v>
      </c>
      <c r="D43" s="30">
        <f t="shared" si="2"/>
        <v>1006.85</v>
      </c>
      <c r="E43" s="31">
        <f t="shared" si="3"/>
        <v>77</v>
      </c>
      <c r="F43" s="29">
        <f t="shared" si="1"/>
        <v>43257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43212</v>
      </c>
      <c r="D44" s="30">
        <f t="shared" si="2"/>
        <v>1040.41</v>
      </c>
      <c r="E44" s="31">
        <f t="shared" si="3"/>
        <v>78</v>
      </c>
      <c r="F44" s="29">
        <f t="shared" si="1"/>
        <v>43258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43213</v>
      </c>
      <c r="D45" s="30">
        <f t="shared" si="2"/>
        <v>1073.97</v>
      </c>
      <c r="E45" s="31">
        <f t="shared" si="3"/>
        <v>79</v>
      </c>
      <c r="F45" s="29">
        <f t="shared" si="1"/>
        <v>43259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43214</v>
      </c>
      <c r="D46" s="30">
        <f t="shared" si="2"/>
        <v>1107.53</v>
      </c>
      <c r="E46" s="31">
        <f t="shared" si="3"/>
        <v>80</v>
      </c>
      <c r="F46" s="29">
        <f t="shared" si="1"/>
        <v>43260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43215</v>
      </c>
      <c r="D47" s="30">
        <f t="shared" si="2"/>
        <v>1141.1</v>
      </c>
      <c r="E47" s="31">
        <f t="shared" si="3"/>
        <v>81</v>
      </c>
      <c r="F47" s="29">
        <f t="shared" si="1"/>
        <v>43261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43216</v>
      </c>
      <c r="D48" s="30">
        <f t="shared" si="2"/>
        <v>1174.66</v>
      </c>
      <c r="E48" s="31">
        <f t="shared" si="3"/>
        <v>82</v>
      </c>
      <c r="F48" s="29">
        <f t="shared" si="1"/>
        <v>43262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43217</v>
      </c>
      <c r="D49" s="30">
        <f t="shared" si="2"/>
        <v>1208.22</v>
      </c>
      <c r="E49" s="31">
        <f t="shared" si="3"/>
        <v>83</v>
      </c>
      <c r="F49" s="29">
        <f t="shared" si="1"/>
        <v>43263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43218</v>
      </c>
      <c r="D50" s="30">
        <f t="shared" si="2"/>
        <v>1241.78</v>
      </c>
      <c r="E50" s="31">
        <f t="shared" si="3"/>
        <v>84</v>
      </c>
      <c r="F50" s="29">
        <f t="shared" si="1"/>
        <v>43264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43219</v>
      </c>
      <c r="D51" s="30">
        <f t="shared" si="2"/>
        <v>1275.34</v>
      </c>
      <c r="E51" s="31">
        <f t="shared" si="3"/>
        <v>85</v>
      </c>
      <c r="F51" s="29">
        <f t="shared" si="1"/>
        <v>43265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43220</v>
      </c>
      <c r="D52" s="30">
        <f t="shared" si="2"/>
        <v>1308.9</v>
      </c>
      <c r="E52" s="31">
        <f t="shared" si="3"/>
        <v>86</v>
      </c>
      <c r="F52" s="29">
        <f t="shared" si="1"/>
        <v>43266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43221</v>
      </c>
      <c r="D53" s="30">
        <f t="shared" si="2"/>
        <v>1342.47</v>
      </c>
      <c r="E53" s="31">
        <f t="shared" si="3"/>
        <v>87</v>
      </c>
      <c r="F53" s="29">
        <f t="shared" si="1"/>
        <v>43267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43222</v>
      </c>
      <c r="D54" s="30">
        <f t="shared" si="2"/>
        <v>1376.03</v>
      </c>
      <c r="E54" s="31">
        <f t="shared" si="3"/>
        <v>88</v>
      </c>
      <c r="F54" s="29">
        <f t="shared" si="1"/>
        <v>43268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43223</v>
      </c>
      <c r="D55" s="30">
        <f t="shared" si="2"/>
        <v>1409.59</v>
      </c>
      <c r="E55" s="31">
        <f t="shared" si="3"/>
        <v>89</v>
      </c>
      <c r="F55" s="29">
        <f t="shared" si="1"/>
        <v>43269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43224</v>
      </c>
      <c r="D56" s="30">
        <f t="shared" si="2"/>
        <v>1443.15</v>
      </c>
      <c r="E56" s="31">
        <f t="shared" si="3"/>
        <v>90</v>
      </c>
      <c r="F56" s="29">
        <f t="shared" si="1"/>
        <v>43270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43225</v>
      </c>
      <c r="D57" s="30">
        <f t="shared" si="2"/>
        <v>1476.71</v>
      </c>
      <c r="E57" s="31">
        <f t="shared" si="3"/>
        <v>91</v>
      </c>
      <c r="F57" s="29">
        <f t="shared" si="1"/>
        <v>43271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43226</v>
      </c>
      <c r="D58" s="30">
        <f t="shared" si="2"/>
        <v>1510.27</v>
      </c>
      <c r="E58" s="31">
        <f t="shared" si="3"/>
        <v>92</v>
      </c>
      <c r="F58" s="29">
        <f>F57+1</f>
        <v>43272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43273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61" t="s">
        <v>8</v>
      </c>
      <c r="C61" s="61"/>
      <c r="D61" s="61"/>
      <c r="E61" s="61"/>
      <c r="F61" s="61"/>
      <c r="G61" s="61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1">
      <selection activeCell="L60" sqref="L60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9" t="s">
        <v>35</v>
      </c>
      <c r="C2" s="59"/>
      <c r="D2" s="59"/>
      <c r="E2" s="59"/>
      <c r="F2" s="59"/>
      <c r="G2" s="59"/>
      <c r="H2" s="2"/>
      <c r="I2" s="2"/>
      <c r="J2" s="2"/>
    </row>
    <row r="3" spans="2:10" ht="11.25">
      <c r="B3" s="60" t="s">
        <v>31</v>
      </c>
      <c r="C3" s="60"/>
      <c r="D3" s="60"/>
      <c r="E3" s="60"/>
      <c r="F3" s="60"/>
      <c r="G3" s="60"/>
      <c r="H3" s="2"/>
      <c r="I3" s="2"/>
      <c r="J3" s="2"/>
    </row>
    <row r="4" spans="2:10" ht="11.25">
      <c r="B4" s="60"/>
      <c r="C4" s="60"/>
      <c r="D4" s="60"/>
      <c r="E4" s="60"/>
      <c r="F4" s="60"/>
      <c r="G4" s="60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3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3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43273</v>
      </c>
      <c r="D13" s="30">
        <v>0</v>
      </c>
      <c r="E13" s="31">
        <f>B58+1</f>
        <v>47</v>
      </c>
      <c r="F13" s="29">
        <f>C58+1</f>
        <v>43319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43274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43320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43275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43321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43276</v>
      </c>
      <c r="D16" s="30">
        <f t="shared" si="2"/>
        <v>100.68</v>
      </c>
      <c r="E16" s="31">
        <f t="shared" si="3"/>
        <v>50</v>
      </c>
      <c r="F16" s="29">
        <f t="shared" si="1"/>
        <v>43322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43277</v>
      </c>
      <c r="D17" s="30">
        <f t="shared" si="2"/>
        <v>134.25</v>
      </c>
      <c r="E17" s="31">
        <f t="shared" si="3"/>
        <v>51</v>
      </c>
      <c r="F17" s="29">
        <f t="shared" si="1"/>
        <v>43323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43278</v>
      </c>
      <c r="D18" s="30">
        <f t="shared" si="2"/>
        <v>167.81</v>
      </c>
      <c r="E18" s="31">
        <f t="shared" si="3"/>
        <v>52</v>
      </c>
      <c r="F18" s="29">
        <f t="shared" si="1"/>
        <v>43324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43279</v>
      </c>
      <c r="D19" s="30">
        <f t="shared" si="2"/>
        <v>201.37</v>
      </c>
      <c r="E19" s="31">
        <f t="shared" si="3"/>
        <v>53</v>
      </c>
      <c r="F19" s="29">
        <f t="shared" si="1"/>
        <v>43325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43280</v>
      </c>
      <c r="D20" s="30">
        <f t="shared" si="2"/>
        <v>234.93</v>
      </c>
      <c r="E20" s="31">
        <f t="shared" si="3"/>
        <v>54</v>
      </c>
      <c r="F20" s="29">
        <f t="shared" si="1"/>
        <v>43326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43281</v>
      </c>
      <c r="D21" s="30">
        <f t="shared" si="2"/>
        <v>268.49</v>
      </c>
      <c r="E21" s="31">
        <f t="shared" si="3"/>
        <v>55</v>
      </c>
      <c r="F21" s="29">
        <f t="shared" si="1"/>
        <v>43327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43282</v>
      </c>
      <c r="D22" s="30">
        <f t="shared" si="2"/>
        <v>302.05</v>
      </c>
      <c r="E22" s="31">
        <f t="shared" si="3"/>
        <v>56</v>
      </c>
      <c r="F22" s="29">
        <f t="shared" si="1"/>
        <v>43328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43283</v>
      </c>
      <c r="D23" s="30">
        <f t="shared" si="2"/>
        <v>335.62</v>
      </c>
      <c r="E23" s="31">
        <f t="shared" si="3"/>
        <v>57</v>
      </c>
      <c r="F23" s="29">
        <f t="shared" si="1"/>
        <v>43329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43284</v>
      </c>
      <c r="D24" s="30">
        <f t="shared" si="2"/>
        <v>369.18</v>
      </c>
      <c r="E24" s="31">
        <f t="shared" si="3"/>
        <v>58</v>
      </c>
      <c r="F24" s="29">
        <f t="shared" si="1"/>
        <v>43330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43285</v>
      </c>
      <c r="D25" s="30">
        <f t="shared" si="2"/>
        <v>402.74</v>
      </c>
      <c r="E25" s="31">
        <f t="shared" si="3"/>
        <v>59</v>
      </c>
      <c r="F25" s="29">
        <f t="shared" si="1"/>
        <v>43331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43286</v>
      </c>
      <c r="D26" s="30">
        <f t="shared" si="2"/>
        <v>436.3</v>
      </c>
      <c r="E26" s="31">
        <f t="shared" si="3"/>
        <v>60</v>
      </c>
      <c r="F26" s="29">
        <f t="shared" si="1"/>
        <v>43332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43287</v>
      </c>
      <c r="D27" s="30">
        <f t="shared" si="2"/>
        <v>469.86</v>
      </c>
      <c r="E27" s="31">
        <f t="shared" si="3"/>
        <v>61</v>
      </c>
      <c r="F27" s="29">
        <f t="shared" si="1"/>
        <v>43333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43288</v>
      </c>
      <c r="D28" s="30">
        <f t="shared" si="2"/>
        <v>503.42</v>
      </c>
      <c r="E28" s="31">
        <f t="shared" si="3"/>
        <v>62</v>
      </c>
      <c r="F28" s="29">
        <f t="shared" si="1"/>
        <v>43334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43289</v>
      </c>
      <c r="D29" s="30">
        <f t="shared" si="2"/>
        <v>536.99</v>
      </c>
      <c r="E29" s="31">
        <f t="shared" si="3"/>
        <v>63</v>
      </c>
      <c r="F29" s="29">
        <f t="shared" si="1"/>
        <v>43335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43290</v>
      </c>
      <c r="D30" s="30">
        <f t="shared" si="2"/>
        <v>570.55</v>
      </c>
      <c r="E30" s="31">
        <f t="shared" si="3"/>
        <v>64</v>
      </c>
      <c r="F30" s="29">
        <f t="shared" si="1"/>
        <v>43336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43291</v>
      </c>
      <c r="D31" s="30">
        <f t="shared" si="2"/>
        <v>604.11</v>
      </c>
      <c r="E31" s="31">
        <f t="shared" si="3"/>
        <v>65</v>
      </c>
      <c r="F31" s="29">
        <f t="shared" si="1"/>
        <v>43337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43292</v>
      </c>
      <c r="D32" s="30">
        <f t="shared" si="2"/>
        <v>637.67</v>
      </c>
      <c r="E32" s="31">
        <f t="shared" si="3"/>
        <v>66</v>
      </c>
      <c r="F32" s="29">
        <f t="shared" si="1"/>
        <v>43338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43293</v>
      </c>
      <c r="D33" s="30">
        <f t="shared" si="2"/>
        <v>671.23</v>
      </c>
      <c r="E33" s="31">
        <f t="shared" si="3"/>
        <v>67</v>
      </c>
      <c r="F33" s="29">
        <f t="shared" si="1"/>
        <v>43339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43294</v>
      </c>
      <c r="D34" s="30">
        <f t="shared" si="2"/>
        <v>704.79</v>
      </c>
      <c r="E34" s="31">
        <f t="shared" si="3"/>
        <v>68</v>
      </c>
      <c r="F34" s="29">
        <f t="shared" si="1"/>
        <v>43340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43295</v>
      </c>
      <c r="D35" s="30">
        <f t="shared" si="2"/>
        <v>738.36</v>
      </c>
      <c r="E35" s="31">
        <f t="shared" si="3"/>
        <v>69</v>
      </c>
      <c r="F35" s="29">
        <f t="shared" si="1"/>
        <v>43341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43296</v>
      </c>
      <c r="D36" s="30">
        <f t="shared" si="2"/>
        <v>771.92</v>
      </c>
      <c r="E36" s="31">
        <f t="shared" si="3"/>
        <v>70</v>
      </c>
      <c r="F36" s="29">
        <f t="shared" si="1"/>
        <v>43342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43297</v>
      </c>
      <c r="D37" s="30">
        <f t="shared" si="2"/>
        <v>805.48</v>
      </c>
      <c r="E37" s="31">
        <f t="shared" si="3"/>
        <v>71</v>
      </c>
      <c r="F37" s="29">
        <f t="shared" si="1"/>
        <v>43343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43298</v>
      </c>
      <c r="D38" s="30">
        <f t="shared" si="2"/>
        <v>839.04</v>
      </c>
      <c r="E38" s="31">
        <f t="shared" si="3"/>
        <v>72</v>
      </c>
      <c r="F38" s="29">
        <f t="shared" si="1"/>
        <v>43344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43299</v>
      </c>
      <c r="D39" s="30">
        <f t="shared" si="2"/>
        <v>872.6</v>
      </c>
      <c r="E39" s="31">
        <f t="shared" si="3"/>
        <v>73</v>
      </c>
      <c r="F39" s="29">
        <f t="shared" si="1"/>
        <v>43345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43300</v>
      </c>
      <c r="D40" s="30">
        <f t="shared" si="2"/>
        <v>906.16</v>
      </c>
      <c r="E40" s="31">
        <f t="shared" si="3"/>
        <v>74</v>
      </c>
      <c r="F40" s="29">
        <f t="shared" si="1"/>
        <v>43346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43301</v>
      </c>
      <c r="D41" s="30">
        <f t="shared" si="2"/>
        <v>939.73</v>
      </c>
      <c r="E41" s="31">
        <f t="shared" si="3"/>
        <v>75</v>
      </c>
      <c r="F41" s="29">
        <f t="shared" si="1"/>
        <v>43347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43302</v>
      </c>
      <c r="D42" s="30">
        <f t="shared" si="2"/>
        <v>973.29</v>
      </c>
      <c r="E42" s="31">
        <f t="shared" si="3"/>
        <v>76</v>
      </c>
      <c r="F42" s="29">
        <f t="shared" si="1"/>
        <v>43348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43303</v>
      </c>
      <c r="D43" s="30">
        <f t="shared" si="2"/>
        <v>1006.85</v>
      </c>
      <c r="E43" s="31">
        <f t="shared" si="3"/>
        <v>77</v>
      </c>
      <c r="F43" s="29">
        <f t="shared" si="1"/>
        <v>43349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43304</v>
      </c>
      <c r="D44" s="30">
        <f t="shared" si="2"/>
        <v>1040.41</v>
      </c>
      <c r="E44" s="31">
        <f t="shared" si="3"/>
        <v>78</v>
      </c>
      <c r="F44" s="29">
        <f t="shared" si="1"/>
        <v>43350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43305</v>
      </c>
      <c r="D45" s="30">
        <f t="shared" si="2"/>
        <v>1073.97</v>
      </c>
      <c r="E45" s="31">
        <f t="shared" si="3"/>
        <v>79</v>
      </c>
      <c r="F45" s="29">
        <f t="shared" si="1"/>
        <v>43351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43306</v>
      </c>
      <c r="D46" s="30">
        <f t="shared" si="2"/>
        <v>1107.53</v>
      </c>
      <c r="E46" s="31">
        <f t="shared" si="3"/>
        <v>80</v>
      </c>
      <c r="F46" s="29">
        <f t="shared" si="1"/>
        <v>43352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43307</v>
      </c>
      <c r="D47" s="30">
        <f t="shared" si="2"/>
        <v>1141.1</v>
      </c>
      <c r="E47" s="31">
        <f t="shared" si="3"/>
        <v>81</v>
      </c>
      <c r="F47" s="29">
        <f t="shared" si="1"/>
        <v>43353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43308</v>
      </c>
      <c r="D48" s="30">
        <f t="shared" si="2"/>
        <v>1174.66</v>
      </c>
      <c r="E48" s="31">
        <f t="shared" si="3"/>
        <v>82</v>
      </c>
      <c r="F48" s="29">
        <f t="shared" si="1"/>
        <v>43354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43309</v>
      </c>
      <c r="D49" s="30">
        <f t="shared" si="2"/>
        <v>1208.22</v>
      </c>
      <c r="E49" s="31">
        <f t="shared" si="3"/>
        <v>83</v>
      </c>
      <c r="F49" s="29">
        <f t="shared" si="1"/>
        <v>43355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43310</v>
      </c>
      <c r="D50" s="30">
        <f t="shared" si="2"/>
        <v>1241.78</v>
      </c>
      <c r="E50" s="31">
        <f t="shared" si="3"/>
        <v>84</v>
      </c>
      <c r="F50" s="29">
        <f t="shared" si="1"/>
        <v>43356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43311</v>
      </c>
      <c r="D51" s="30">
        <f t="shared" si="2"/>
        <v>1275.34</v>
      </c>
      <c r="E51" s="31">
        <f t="shared" si="3"/>
        <v>85</v>
      </c>
      <c r="F51" s="29">
        <f t="shared" si="1"/>
        <v>43357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43312</v>
      </c>
      <c r="D52" s="30">
        <f t="shared" si="2"/>
        <v>1308.9</v>
      </c>
      <c r="E52" s="31">
        <f t="shared" si="3"/>
        <v>86</v>
      </c>
      <c r="F52" s="29">
        <f t="shared" si="1"/>
        <v>43358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43313</v>
      </c>
      <c r="D53" s="30">
        <f t="shared" si="2"/>
        <v>1342.47</v>
      </c>
      <c r="E53" s="31">
        <f t="shared" si="3"/>
        <v>87</v>
      </c>
      <c r="F53" s="29">
        <f t="shared" si="1"/>
        <v>43359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43314</v>
      </c>
      <c r="D54" s="30">
        <f t="shared" si="2"/>
        <v>1376.03</v>
      </c>
      <c r="E54" s="31">
        <f t="shared" si="3"/>
        <v>88</v>
      </c>
      <c r="F54" s="29">
        <f t="shared" si="1"/>
        <v>43360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43315</v>
      </c>
      <c r="D55" s="30">
        <f t="shared" si="2"/>
        <v>1409.59</v>
      </c>
      <c r="E55" s="31">
        <f t="shared" si="3"/>
        <v>89</v>
      </c>
      <c r="F55" s="29">
        <f t="shared" si="1"/>
        <v>43361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43316</v>
      </c>
      <c r="D56" s="30">
        <f t="shared" si="2"/>
        <v>1443.15</v>
      </c>
      <c r="E56" s="31">
        <f t="shared" si="3"/>
        <v>90</v>
      </c>
      <c r="F56" s="29">
        <f t="shared" si="1"/>
        <v>43362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43317</v>
      </c>
      <c r="D57" s="30">
        <f t="shared" si="2"/>
        <v>1476.71</v>
      </c>
      <c r="E57" s="31">
        <f t="shared" si="3"/>
        <v>91</v>
      </c>
      <c r="F57" s="29">
        <f t="shared" si="1"/>
        <v>43363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43318</v>
      </c>
      <c r="D58" s="30">
        <f t="shared" si="2"/>
        <v>1510.27</v>
      </c>
      <c r="E58" s="31">
        <f t="shared" si="3"/>
        <v>92</v>
      </c>
      <c r="F58" s="29">
        <f>F57+1</f>
        <v>43364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43365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61" t="s">
        <v>8</v>
      </c>
      <c r="C61" s="61"/>
      <c r="D61" s="61"/>
      <c r="E61" s="61"/>
      <c r="F61" s="61"/>
      <c r="G61" s="61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9" t="s">
        <v>36</v>
      </c>
      <c r="C2" s="59"/>
      <c r="D2" s="59"/>
      <c r="E2" s="59"/>
      <c r="F2" s="59"/>
      <c r="G2" s="59"/>
      <c r="H2" s="2"/>
      <c r="I2" s="2"/>
      <c r="J2" s="2"/>
    </row>
    <row r="3" spans="2:10" ht="11.25">
      <c r="B3" s="60" t="s">
        <v>31</v>
      </c>
      <c r="C3" s="60"/>
      <c r="D3" s="60"/>
      <c r="E3" s="60"/>
      <c r="F3" s="60"/>
      <c r="G3" s="60"/>
      <c r="H3" s="2"/>
      <c r="I3" s="2"/>
      <c r="J3" s="2"/>
    </row>
    <row r="4" spans="2:10" ht="11.25">
      <c r="B4" s="60"/>
      <c r="C4" s="60"/>
      <c r="D4" s="60"/>
      <c r="E4" s="60"/>
      <c r="F4" s="60"/>
      <c r="G4" s="60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54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4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43365</v>
      </c>
      <c r="D13" s="30">
        <v>0</v>
      </c>
      <c r="E13" s="31">
        <f>B58+1</f>
        <v>47</v>
      </c>
      <c r="F13" s="29">
        <f>C58+1</f>
        <v>43411</v>
      </c>
      <c r="G13" s="30">
        <f>ROUND($F$8*$F$7/365*B58,2)</f>
        <v>1556.44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43366</v>
      </c>
      <c r="D14" s="30">
        <f>ROUND($F$8*$F$7/365*B13,2)</f>
        <v>33.84</v>
      </c>
      <c r="E14" s="31">
        <f>E13+1</f>
        <v>48</v>
      </c>
      <c r="F14" s="29">
        <f aca="true" t="shared" si="1" ref="F14:F57">F13+1</f>
        <v>43412</v>
      </c>
      <c r="G14" s="30">
        <f>ROUND($F$8*$F$7/365*E13,2)</f>
        <v>1590.27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43367</v>
      </c>
      <c r="D15" s="30">
        <f aca="true" t="shared" si="2" ref="D15:D58">ROUND($F$8*$F$7/365*B14,2)</f>
        <v>67.67</v>
      </c>
      <c r="E15" s="31">
        <f aca="true" t="shared" si="3" ref="E15:E58">E14+1</f>
        <v>49</v>
      </c>
      <c r="F15" s="29">
        <f t="shared" si="1"/>
        <v>43413</v>
      </c>
      <c r="G15" s="30">
        <f aca="true" t="shared" si="4" ref="G15:G58">ROUND($F$8*$F$7/365*E14,2)</f>
        <v>1624.11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43368</v>
      </c>
      <c r="D16" s="30">
        <f t="shared" si="2"/>
        <v>101.51</v>
      </c>
      <c r="E16" s="31">
        <f t="shared" si="3"/>
        <v>50</v>
      </c>
      <c r="F16" s="29">
        <f t="shared" si="1"/>
        <v>43414</v>
      </c>
      <c r="G16" s="30">
        <f t="shared" si="4"/>
        <v>1657.95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43369</v>
      </c>
      <c r="D17" s="30">
        <f t="shared" si="2"/>
        <v>135.34</v>
      </c>
      <c r="E17" s="31">
        <f t="shared" si="3"/>
        <v>51</v>
      </c>
      <c r="F17" s="29">
        <f t="shared" si="1"/>
        <v>43415</v>
      </c>
      <c r="G17" s="30">
        <f t="shared" si="4"/>
        <v>1691.78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43370</v>
      </c>
      <c r="D18" s="30">
        <f t="shared" si="2"/>
        <v>169.18</v>
      </c>
      <c r="E18" s="31">
        <f t="shared" si="3"/>
        <v>52</v>
      </c>
      <c r="F18" s="29">
        <f t="shared" si="1"/>
        <v>43416</v>
      </c>
      <c r="G18" s="30">
        <f t="shared" si="4"/>
        <v>1725.62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43371</v>
      </c>
      <c r="D19" s="30">
        <f t="shared" si="2"/>
        <v>203.01</v>
      </c>
      <c r="E19" s="31">
        <f t="shared" si="3"/>
        <v>53</v>
      </c>
      <c r="F19" s="29">
        <f t="shared" si="1"/>
        <v>43417</v>
      </c>
      <c r="G19" s="30">
        <f t="shared" si="4"/>
        <v>1759.45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43372</v>
      </c>
      <c r="D20" s="30">
        <f t="shared" si="2"/>
        <v>236.85</v>
      </c>
      <c r="E20" s="31">
        <f t="shared" si="3"/>
        <v>54</v>
      </c>
      <c r="F20" s="29">
        <f t="shared" si="1"/>
        <v>43418</v>
      </c>
      <c r="G20" s="30">
        <f t="shared" si="4"/>
        <v>1793.29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43373</v>
      </c>
      <c r="D21" s="30">
        <f t="shared" si="2"/>
        <v>270.68</v>
      </c>
      <c r="E21" s="31">
        <f t="shared" si="3"/>
        <v>55</v>
      </c>
      <c r="F21" s="29">
        <f t="shared" si="1"/>
        <v>43419</v>
      </c>
      <c r="G21" s="30">
        <f t="shared" si="4"/>
        <v>1827.12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43374</v>
      </c>
      <c r="D22" s="30">
        <f t="shared" si="2"/>
        <v>304.52</v>
      </c>
      <c r="E22" s="31">
        <f t="shared" si="3"/>
        <v>56</v>
      </c>
      <c r="F22" s="29">
        <f t="shared" si="1"/>
        <v>43420</v>
      </c>
      <c r="G22" s="30">
        <f t="shared" si="4"/>
        <v>1860.96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43375</v>
      </c>
      <c r="D23" s="30">
        <f t="shared" si="2"/>
        <v>338.36</v>
      </c>
      <c r="E23" s="31">
        <f t="shared" si="3"/>
        <v>57</v>
      </c>
      <c r="F23" s="29">
        <f t="shared" si="1"/>
        <v>43421</v>
      </c>
      <c r="G23" s="30">
        <f t="shared" si="4"/>
        <v>1894.79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43376</v>
      </c>
      <c r="D24" s="30">
        <f t="shared" si="2"/>
        <v>372.19</v>
      </c>
      <c r="E24" s="31">
        <f t="shared" si="3"/>
        <v>58</v>
      </c>
      <c r="F24" s="29">
        <f t="shared" si="1"/>
        <v>43422</v>
      </c>
      <c r="G24" s="30">
        <f t="shared" si="4"/>
        <v>1928.63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43377</v>
      </c>
      <c r="D25" s="30">
        <f t="shared" si="2"/>
        <v>406.03</v>
      </c>
      <c r="E25" s="31">
        <f t="shared" si="3"/>
        <v>59</v>
      </c>
      <c r="F25" s="29">
        <f t="shared" si="1"/>
        <v>43423</v>
      </c>
      <c r="G25" s="30">
        <f t="shared" si="4"/>
        <v>1962.47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43378</v>
      </c>
      <c r="D26" s="30">
        <f t="shared" si="2"/>
        <v>439.86</v>
      </c>
      <c r="E26" s="31">
        <f t="shared" si="3"/>
        <v>60</v>
      </c>
      <c r="F26" s="29">
        <f t="shared" si="1"/>
        <v>43424</v>
      </c>
      <c r="G26" s="30">
        <f t="shared" si="4"/>
        <v>1996.3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43379</v>
      </c>
      <c r="D27" s="30">
        <f t="shared" si="2"/>
        <v>473.7</v>
      </c>
      <c r="E27" s="31">
        <f t="shared" si="3"/>
        <v>61</v>
      </c>
      <c r="F27" s="29">
        <f t="shared" si="1"/>
        <v>43425</v>
      </c>
      <c r="G27" s="30">
        <f t="shared" si="4"/>
        <v>2030.14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43380</v>
      </c>
      <c r="D28" s="30">
        <f t="shared" si="2"/>
        <v>507.53</v>
      </c>
      <c r="E28" s="31">
        <f t="shared" si="3"/>
        <v>62</v>
      </c>
      <c r="F28" s="29">
        <f t="shared" si="1"/>
        <v>43426</v>
      </c>
      <c r="G28" s="30">
        <f t="shared" si="4"/>
        <v>2063.97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43381</v>
      </c>
      <c r="D29" s="30">
        <f t="shared" si="2"/>
        <v>541.37</v>
      </c>
      <c r="E29" s="31">
        <f t="shared" si="3"/>
        <v>63</v>
      </c>
      <c r="F29" s="29">
        <f t="shared" si="1"/>
        <v>43427</v>
      </c>
      <c r="G29" s="30">
        <f t="shared" si="4"/>
        <v>2097.81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43382</v>
      </c>
      <c r="D30" s="30">
        <f t="shared" si="2"/>
        <v>575.21</v>
      </c>
      <c r="E30" s="31">
        <f t="shared" si="3"/>
        <v>64</v>
      </c>
      <c r="F30" s="29">
        <f t="shared" si="1"/>
        <v>43428</v>
      </c>
      <c r="G30" s="30">
        <f t="shared" si="4"/>
        <v>2131.64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43383</v>
      </c>
      <c r="D31" s="30">
        <f t="shared" si="2"/>
        <v>609.04</v>
      </c>
      <c r="E31" s="31">
        <f t="shared" si="3"/>
        <v>65</v>
      </c>
      <c r="F31" s="29">
        <f t="shared" si="1"/>
        <v>43429</v>
      </c>
      <c r="G31" s="30">
        <f t="shared" si="4"/>
        <v>2165.48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43384</v>
      </c>
      <c r="D32" s="30">
        <f t="shared" si="2"/>
        <v>642.88</v>
      </c>
      <c r="E32" s="31">
        <f t="shared" si="3"/>
        <v>66</v>
      </c>
      <c r="F32" s="29">
        <f t="shared" si="1"/>
        <v>43430</v>
      </c>
      <c r="G32" s="30">
        <f t="shared" si="4"/>
        <v>2199.32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43385</v>
      </c>
      <c r="D33" s="30">
        <f t="shared" si="2"/>
        <v>676.71</v>
      </c>
      <c r="E33" s="31">
        <f t="shared" si="3"/>
        <v>67</v>
      </c>
      <c r="F33" s="29">
        <f t="shared" si="1"/>
        <v>43431</v>
      </c>
      <c r="G33" s="30">
        <f t="shared" si="4"/>
        <v>2233.15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43386</v>
      </c>
      <c r="D34" s="30">
        <f t="shared" si="2"/>
        <v>710.55</v>
      </c>
      <c r="E34" s="31">
        <f t="shared" si="3"/>
        <v>68</v>
      </c>
      <c r="F34" s="29">
        <f t="shared" si="1"/>
        <v>43432</v>
      </c>
      <c r="G34" s="30">
        <f t="shared" si="4"/>
        <v>2266.99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43387</v>
      </c>
      <c r="D35" s="30">
        <f t="shared" si="2"/>
        <v>744.38</v>
      </c>
      <c r="E35" s="31">
        <f t="shared" si="3"/>
        <v>69</v>
      </c>
      <c r="F35" s="29">
        <f t="shared" si="1"/>
        <v>43433</v>
      </c>
      <c r="G35" s="30">
        <f t="shared" si="4"/>
        <v>2300.82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43388</v>
      </c>
      <c r="D36" s="30">
        <f t="shared" si="2"/>
        <v>778.22</v>
      </c>
      <c r="E36" s="31">
        <f t="shared" si="3"/>
        <v>70</v>
      </c>
      <c r="F36" s="29">
        <f t="shared" si="1"/>
        <v>43434</v>
      </c>
      <c r="G36" s="30">
        <f t="shared" si="4"/>
        <v>2334.66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43389</v>
      </c>
      <c r="D37" s="30">
        <f t="shared" si="2"/>
        <v>812.05</v>
      </c>
      <c r="E37" s="31">
        <f t="shared" si="3"/>
        <v>71</v>
      </c>
      <c r="F37" s="29">
        <f t="shared" si="1"/>
        <v>43435</v>
      </c>
      <c r="G37" s="30">
        <f t="shared" si="4"/>
        <v>2368.49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43390</v>
      </c>
      <c r="D38" s="30">
        <f t="shared" si="2"/>
        <v>845.89</v>
      </c>
      <c r="E38" s="31">
        <f t="shared" si="3"/>
        <v>72</v>
      </c>
      <c r="F38" s="29">
        <f t="shared" si="1"/>
        <v>43436</v>
      </c>
      <c r="G38" s="30">
        <f t="shared" si="4"/>
        <v>2402.33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43391</v>
      </c>
      <c r="D39" s="30">
        <f t="shared" si="2"/>
        <v>879.73</v>
      </c>
      <c r="E39" s="31">
        <f t="shared" si="3"/>
        <v>73</v>
      </c>
      <c r="F39" s="29">
        <f t="shared" si="1"/>
        <v>43437</v>
      </c>
      <c r="G39" s="30">
        <f t="shared" si="4"/>
        <v>2436.16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43392</v>
      </c>
      <c r="D40" s="30">
        <f t="shared" si="2"/>
        <v>913.56</v>
      </c>
      <c r="E40" s="31">
        <f t="shared" si="3"/>
        <v>74</v>
      </c>
      <c r="F40" s="29">
        <f t="shared" si="1"/>
        <v>43438</v>
      </c>
      <c r="G40" s="30">
        <f t="shared" si="4"/>
        <v>2470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43393</v>
      </c>
      <c r="D41" s="30">
        <f t="shared" si="2"/>
        <v>947.4</v>
      </c>
      <c r="E41" s="31">
        <f t="shared" si="3"/>
        <v>75</v>
      </c>
      <c r="F41" s="29">
        <f t="shared" si="1"/>
        <v>43439</v>
      </c>
      <c r="G41" s="30">
        <f t="shared" si="4"/>
        <v>2503.84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43394</v>
      </c>
      <c r="D42" s="30">
        <f t="shared" si="2"/>
        <v>981.23</v>
      </c>
      <c r="E42" s="31">
        <f t="shared" si="3"/>
        <v>76</v>
      </c>
      <c r="F42" s="29">
        <f t="shared" si="1"/>
        <v>43440</v>
      </c>
      <c r="G42" s="30">
        <f t="shared" si="4"/>
        <v>2537.67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43395</v>
      </c>
      <c r="D43" s="30">
        <f t="shared" si="2"/>
        <v>1015.07</v>
      </c>
      <c r="E43" s="31">
        <f t="shared" si="3"/>
        <v>77</v>
      </c>
      <c r="F43" s="29">
        <f t="shared" si="1"/>
        <v>43441</v>
      </c>
      <c r="G43" s="30">
        <f t="shared" si="4"/>
        <v>2571.51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43396</v>
      </c>
      <c r="D44" s="30">
        <f t="shared" si="2"/>
        <v>1048.9</v>
      </c>
      <c r="E44" s="31">
        <f t="shared" si="3"/>
        <v>78</v>
      </c>
      <c r="F44" s="29">
        <f t="shared" si="1"/>
        <v>43442</v>
      </c>
      <c r="G44" s="30">
        <f t="shared" si="4"/>
        <v>2605.34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43397</v>
      </c>
      <c r="D45" s="30">
        <f t="shared" si="2"/>
        <v>1082.74</v>
      </c>
      <c r="E45" s="31">
        <f t="shared" si="3"/>
        <v>79</v>
      </c>
      <c r="F45" s="29">
        <f t="shared" si="1"/>
        <v>43443</v>
      </c>
      <c r="G45" s="30">
        <f t="shared" si="4"/>
        <v>2639.18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43398</v>
      </c>
      <c r="D46" s="30">
        <f t="shared" si="2"/>
        <v>1116.58</v>
      </c>
      <c r="E46" s="31">
        <f t="shared" si="3"/>
        <v>80</v>
      </c>
      <c r="F46" s="29">
        <f t="shared" si="1"/>
        <v>43444</v>
      </c>
      <c r="G46" s="30">
        <f t="shared" si="4"/>
        <v>2673.01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43399</v>
      </c>
      <c r="D47" s="30">
        <f t="shared" si="2"/>
        <v>1150.41</v>
      </c>
      <c r="E47" s="31">
        <f t="shared" si="3"/>
        <v>81</v>
      </c>
      <c r="F47" s="29">
        <f t="shared" si="1"/>
        <v>43445</v>
      </c>
      <c r="G47" s="30">
        <f t="shared" si="4"/>
        <v>2706.85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43400</v>
      </c>
      <c r="D48" s="30">
        <f t="shared" si="2"/>
        <v>1184.25</v>
      </c>
      <c r="E48" s="31">
        <f t="shared" si="3"/>
        <v>82</v>
      </c>
      <c r="F48" s="29">
        <f t="shared" si="1"/>
        <v>43446</v>
      </c>
      <c r="G48" s="30">
        <f t="shared" si="4"/>
        <v>2740.68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43401</v>
      </c>
      <c r="D49" s="30">
        <f t="shared" si="2"/>
        <v>1218.08</v>
      </c>
      <c r="E49" s="31">
        <f t="shared" si="3"/>
        <v>83</v>
      </c>
      <c r="F49" s="29">
        <f t="shared" si="1"/>
        <v>43447</v>
      </c>
      <c r="G49" s="30">
        <f t="shared" si="4"/>
        <v>2774.52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43402</v>
      </c>
      <c r="D50" s="30">
        <f t="shared" si="2"/>
        <v>1251.92</v>
      </c>
      <c r="E50" s="31">
        <f t="shared" si="3"/>
        <v>84</v>
      </c>
      <c r="F50" s="29">
        <f t="shared" si="1"/>
        <v>43448</v>
      </c>
      <c r="G50" s="30">
        <f t="shared" si="4"/>
        <v>2808.36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43403</v>
      </c>
      <c r="D51" s="30">
        <f t="shared" si="2"/>
        <v>1285.75</v>
      </c>
      <c r="E51" s="31">
        <f t="shared" si="3"/>
        <v>85</v>
      </c>
      <c r="F51" s="29">
        <f t="shared" si="1"/>
        <v>43449</v>
      </c>
      <c r="G51" s="30">
        <f t="shared" si="4"/>
        <v>2842.19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43404</v>
      </c>
      <c r="D52" s="30">
        <f t="shared" si="2"/>
        <v>1319.59</v>
      </c>
      <c r="E52" s="31">
        <f t="shared" si="3"/>
        <v>86</v>
      </c>
      <c r="F52" s="29">
        <f t="shared" si="1"/>
        <v>43450</v>
      </c>
      <c r="G52" s="30">
        <f t="shared" si="4"/>
        <v>2876.03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43405</v>
      </c>
      <c r="D53" s="30">
        <f t="shared" si="2"/>
        <v>1353.42</v>
      </c>
      <c r="E53" s="31">
        <f t="shared" si="3"/>
        <v>87</v>
      </c>
      <c r="F53" s="29">
        <f t="shared" si="1"/>
        <v>43451</v>
      </c>
      <c r="G53" s="30">
        <f t="shared" si="4"/>
        <v>2909.86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43406</v>
      </c>
      <c r="D54" s="30">
        <f t="shared" si="2"/>
        <v>1387.26</v>
      </c>
      <c r="E54" s="31">
        <f t="shared" si="3"/>
        <v>88</v>
      </c>
      <c r="F54" s="29">
        <f t="shared" si="1"/>
        <v>43452</v>
      </c>
      <c r="G54" s="30">
        <f t="shared" si="4"/>
        <v>2943.7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43407</v>
      </c>
      <c r="D55" s="30">
        <f t="shared" si="2"/>
        <v>1421.1</v>
      </c>
      <c r="E55" s="31">
        <f t="shared" si="3"/>
        <v>89</v>
      </c>
      <c r="F55" s="29">
        <f t="shared" si="1"/>
        <v>43453</v>
      </c>
      <c r="G55" s="30">
        <f t="shared" si="4"/>
        <v>2977.53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43408</v>
      </c>
      <c r="D56" s="30">
        <f t="shared" si="2"/>
        <v>1454.93</v>
      </c>
      <c r="E56" s="31">
        <f t="shared" si="3"/>
        <v>90</v>
      </c>
      <c r="F56" s="29">
        <f t="shared" si="1"/>
        <v>43454</v>
      </c>
      <c r="G56" s="30">
        <f t="shared" si="4"/>
        <v>3011.37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43409</v>
      </c>
      <c r="D57" s="30">
        <f t="shared" si="2"/>
        <v>1488.77</v>
      </c>
      <c r="E57" s="31">
        <f t="shared" si="3"/>
        <v>91</v>
      </c>
      <c r="F57" s="29">
        <f t="shared" si="1"/>
        <v>43455</v>
      </c>
      <c r="G57" s="30">
        <f t="shared" si="4"/>
        <v>3045.21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43410</v>
      </c>
      <c r="D58" s="30">
        <f t="shared" si="2"/>
        <v>1522.6</v>
      </c>
      <c r="E58" s="31">
        <f t="shared" si="3"/>
        <v>92</v>
      </c>
      <c r="F58" s="29">
        <f>F57+1</f>
        <v>43456</v>
      </c>
      <c r="G58" s="30">
        <f t="shared" si="4"/>
        <v>3079.04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43456</v>
      </c>
      <c r="G59" s="41">
        <f>ROUND($F$8*$F$7/365*E57,2)</f>
        <v>3079.04</v>
      </c>
      <c r="H59" s="39"/>
    </row>
    <row r="60" spans="1:8" ht="11.25">
      <c r="A60" s="11"/>
      <c r="H60" s="13"/>
    </row>
    <row r="61" spans="1:10" ht="22.5" customHeight="1">
      <c r="A61" s="11"/>
      <c r="B61" s="61" t="s">
        <v>8</v>
      </c>
      <c r="C61" s="61"/>
      <c r="D61" s="61"/>
      <c r="E61" s="61"/>
      <c r="F61" s="61"/>
      <c r="G61" s="61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4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1" spans="2:10" ht="11.25">
      <c r="B1" s="59" t="s">
        <v>37</v>
      </c>
      <c r="C1" s="59"/>
      <c r="D1" s="59"/>
      <c r="E1" s="59"/>
      <c r="F1" s="59"/>
      <c r="G1" s="59"/>
      <c r="H1" s="2"/>
      <c r="I1" s="2"/>
      <c r="J1" s="2"/>
    </row>
    <row r="2" spans="2:10" ht="11.25">
      <c r="B2" s="60" t="s">
        <v>31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3" t="s">
        <v>4</v>
      </c>
      <c r="C3" s="4"/>
      <c r="D3" s="2"/>
      <c r="F3" s="40">
        <v>0.0172</v>
      </c>
      <c r="G3" s="2"/>
      <c r="H3" s="2"/>
      <c r="I3" s="2"/>
      <c r="J3" s="2"/>
    </row>
    <row r="4" spans="2:10" ht="11.25">
      <c r="B4" s="3" t="s">
        <v>3</v>
      </c>
      <c r="C4" s="4"/>
      <c r="D4" s="2"/>
      <c r="F4" s="21">
        <v>0.0075</v>
      </c>
      <c r="G4" s="2"/>
      <c r="H4" s="2"/>
      <c r="I4" s="2"/>
      <c r="J4" s="2"/>
    </row>
    <row r="5" spans="2:10" ht="11.25">
      <c r="B5" s="3" t="s">
        <v>5</v>
      </c>
      <c r="C5" s="4"/>
      <c r="D5" s="2"/>
      <c r="F5" s="21">
        <f>F4+F3</f>
        <v>0.0247</v>
      </c>
      <c r="G5" s="2"/>
      <c r="H5" s="2"/>
      <c r="I5" s="2"/>
      <c r="J5" s="2"/>
    </row>
    <row r="6" spans="2:10" ht="11.25">
      <c r="B6" s="3" t="s">
        <v>11</v>
      </c>
      <c r="C6" s="4"/>
      <c r="D6" s="2"/>
      <c r="F6" s="22">
        <v>500000</v>
      </c>
      <c r="G6" s="2"/>
      <c r="H6" s="2"/>
      <c r="I6" s="2"/>
      <c r="J6" s="2"/>
    </row>
    <row r="7" spans="2:10" ht="11.25">
      <c r="B7" s="3" t="s">
        <v>9</v>
      </c>
      <c r="C7" s="4"/>
      <c r="D7" s="2"/>
      <c r="F7" s="23">
        <f>F56-C11</f>
        <v>90</v>
      </c>
      <c r="G7" s="2"/>
      <c r="H7" s="2"/>
      <c r="I7" s="2"/>
      <c r="J7" s="2"/>
    </row>
    <row r="8" spans="2:10" ht="11.25">
      <c r="B8" s="3" t="s">
        <v>33</v>
      </c>
      <c r="C8" s="4"/>
      <c r="D8" s="2"/>
      <c r="F8" s="52">
        <v>43544</v>
      </c>
      <c r="G8" s="2"/>
      <c r="H8" s="2"/>
      <c r="I8" s="2"/>
      <c r="J8" s="2"/>
    </row>
    <row r="9" spans="2:10" ht="11.25">
      <c r="B9" s="3" t="s">
        <v>10</v>
      </c>
      <c r="C9" s="4"/>
      <c r="D9" s="55"/>
      <c r="F9" s="5">
        <v>44096</v>
      </c>
      <c r="G9" s="2"/>
      <c r="H9" s="2"/>
      <c r="I9" s="2"/>
      <c r="J9" s="2"/>
    </row>
    <row r="10" spans="2:12" ht="56.25">
      <c r="B10" s="24" t="s">
        <v>1</v>
      </c>
      <c r="C10" s="25" t="s">
        <v>7</v>
      </c>
      <c r="D10" s="26" t="s">
        <v>6</v>
      </c>
      <c r="E10" s="24" t="s">
        <v>1</v>
      </c>
      <c r="F10" s="25" t="s">
        <v>7</v>
      </c>
      <c r="G10" s="20" t="s">
        <v>6</v>
      </c>
      <c r="H10" s="6"/>
      <c r="I10" s="7"/>
      <c r="J10" s="8"/>
      <c r="K10" s="7"/>
      <c r="L10" s="9"/>
    </row>
    <row r="11" spans="2:12" s="27" customFormat="1" ht="12.75" customHeight="1">
      <c r="B11" s="28">
        <v>1</v>
      </c>
      <c r="C11" s="29">
        <v>43456</v>
      </c>
      <c r="D11" s="30">
        <v>0</v>
      </c>
      <c r="E11" s="31">
        <f>B55+1</f>
        <v>46</v>
      </c>
      <c r="F11" s="29">
        <f>C55+1</f>
        <v>43501</v>
      </c>
      <c r="G11" s="30">
        <f>ROUND($F$6*$F$5/365*B55,2)</f>
        <v>1522.6</v>
      </c>
      <c r="H11" s="32"/>
      <c r="I11" s="33"/>
      <c r="J11" s="34"/>
      <c r="K11" s="33"/>
      <c r="L11" s="35"/>
    </row>
    <row r="12" spans="2:12" s="27" customFormat="1" ht="12.75" customHeight="1">
      <c r="B12" s="28">
        <f aca="true" t="shared" si="0" ref="B12:C27">B11+1</f>
        <v>2</v>
      </c>
      <c r="C12" s="29">
        <f t="shared" si="0"/>
        <v>43457</v>
      </c>
      <c r="D12" s="30">
        <f>ROUND($F$6*$F$5/365*B11,2)</f>
        <v>33.84</v>
      </c>
      <c r="E12" s="31">
        <f>E11+1</f>
        <v>47</v>
      </c>
      <c r="F12" s="29">
        <f aca="true" t="shared" si="1" ref="F12:F53">F11+1</f>
        <v>43502</v>
      </c>
      <c r="G12" s="30">
        <f>ROUND($F$6*$F$5/365*E11,2)</f>
        <v>1556.44</v>
      </c>
      <c r="H12" s="32"/>
      <c r="I12" s="33"/>
      <c r="J12" s="34"/>
      <c r="K12" s="33"/>
      <c r="L12" s="35"/>
    </row>
    <row r="13" spans="2:12" s="27" customFormat="1" ht="12.75" customHeight="1">
      <c r="B13" s="28">
        <f t="shared" si="0"/>
        <v>3</v>
      </c>
      <c r="C13" s="29">
        <f t="shared" si="0"/>
        <v>43458</v>
      </c>
      <c r="D13" s="30">
        <f aca="true" t="shared" si="2" ref="D13:D54">ROUND($F$6*$F$5/365*B12,2)</f>
        <v>67.67</v>
      </c>
      <c r="E13" s="31">
        <f aca="true" t="shared" si="3" ref="E13:E54">E12+1</f>
        <v>48</v>
      </c>
      <c r="F13" s="29">
        <f t="shared" si="1"/>
        <v>43503</v>
      </c>
      <c r="G13" s="30">
        <f aca="true" t="shared" si="4" ref="G13:G54">ROUND($F$6*$F$5/365*E12,2)</f>
        <v>1590.27</v>
      </c>
      <c r="H13" s="32"/>
      <c r="I13" s="33"/>
      <c r="J13" s="34"/>
      <c r="K13" s="33"/>
      <c r="L13" s="35"/>
    </row>
    <row r="14" spans="2:12" s="27" customFormat="1" ht="12.75" customHeight="1">
      <c r="B14" s="28">
        <f t="shared" si="0"/>
        <v>4</v>
      </c>
      <c r="C14" s="29">
        <f t="shared" si="0"/>
        <v>43459</v>
      </c>
      <c r="D14" s="30">
        <f t="shared" si="2"/>
        <v>101.51</v>
      </c>
      <c r="E14" s="31">
        <f t="shared" si="3"/>
        <v>49</v>
      </c>
      <c r="F14" s="29">
        <f t="shared" si="1"/>
        <v>43504</v>
      </c>
      <c r="G14" s="30">
        <f t="shared" si="4"/>
        <v>1624.11</v>
      </c>
      <c r="H14" s="32"/>
      <c r="I14" s="33" t="s">
        <v>0</v>
      </c>
      <c r="J14" s="34"/>
      <c r="K14" s="33"/>
      <c r="L14" s="35"/>
    </row>
    <row r="15" spans="2:12" s="27" customFormat="1" ht="12.75" customHeight="1">
      <c r="B15" s="28">
        <f t="shared" si="0"/>
        <v>5</v>
      </c>
      <c r="C15" s="29">
        <f t="shared" si="0"/>
        <v>43460</v>
      </c>
      <c r="D15" s="30">
        <f t="shared" si="2"/>
        <v>135.34</v>
      </c>
      <c r="E15" s="31">
        <f t="shared" si="3"/>
        <v>50</v>
      </c>
      <c r="F15" s="29">
        <f t="shared" si="1"/>
        <v>43505</v>
      </c>
      <c r="G15" s="30">
        <f t="shared" si="4"/>
        <v>1657.95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6</v>
      </c>
      <c r="C16" s="29">
        <f t="shared" si="0"/>
        <v>43461</v>
      </c>
      <c r="D16" s="30">
        <f t="shared" si="2"/>
        <v>169.18</v>
      </c>
      <c r="E16" s="31">
        <f t="shared" si="3"/>
        <v>51</v>
      </c>
      <c r="F16" s="29">
        <f t="shared" si="1"/>
        <v>43506</v>
      </c>
      <c r="G16" s="30">
        <f t="shared" si="4"/>
        <v>1691.78</v>
      </c>
      <c r="H16" s="32"/>
      <c r="I16" s="33"/>
      <c r="J16" s="34"/>
      <c r="K16" s="33"/>
      <c r="L16" s="35"/>
    </row>
    <row r="17" spans="2:12" s="27" customFormat="1" ht="12.75" customHeight="1">
      <c r="B17" s="28">
        <f t="shared" si="0"/>
        <v>7</v>
      </c>
      <c r="C17" s="29">
        <f t="shared" si="0"/>
        <v>43462</v>
      </c>
      <c r="D17" s="30">
        <f t="shared" si="2"/>
        <v>203.01</v>
      </c>
      <c r="E17" s="31">
        <f t="shared" si="3"/>
        <v>52</v>
      </c>
      <c r="F17" s="29">
        <f t="shared" si="1"/>
        <v>43507</v>
      </c>
      <c r="G17" s="30">
        <f t="shared" si="4"/>
        <v>1725.62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8</v>
      </c>
      <c r="C18" s="29">
        <f t="shared" si="0"/>
        <v>43463</v>
      </c>
      <c r="D18" s="30">
        <f t="shared" si="2"/>
        <v>236.85</v>
      </c>
      <c r="E18" s="31">
        <f t="shared" si="3"/>
        <v>53</v>
      </c>
      <c r="F18" s="29">
        <f t="shared" si="1"/>
        <v>43508</v>
      </c>
      <c r="G18" s="30">
        <f t="shared" si="4"/>
        <v>1759.45</v>
      </c>
      <c r="H18" s="32"/>
      <c r="I18" s="33"/>
      <c r="J18" s="34"/>
      <c r="K18" s="33"/>
      <c r="L18" s="35"/>
    </row>
    <row r="19" spans="2:10" s="27" customFormat="1" ht="12.75" customHeight="1">
      <c r="B19" s="28">
        <f t="shared" si="0"/>
        <v>9</v>
      </c>
      <c r="C19" s="29">
        <f t="shared" si="0"/>
        <v>43464</v>
      </c>
      <c r="D19" s="30">
        <f t="shared" si="2"/>
        <v>270.68</v>
      </c>
      <c r="E19" s="31">
        <f t="shared" si="3"/>
        <v>54</v>
      </c>
      <c r="F19" s="29">
        <f t="shared" si="1"/>
        <v>43509</v>
      </c>
      <c r="G19" s="30">
        <f t="shared" si="4"/>
        <v>1793.29</v>
      </c>
      <c r="H19" s="32"/>
      <c r="I19" s="33"/>
      <c r="J19" s="34"/>
    </row>
    <row r="20" spans="2:10" s="27" customFormat="1" ht="12.75" customHeight="1">
      <c r="B20" s="28">
        <f t="shared" si="0"/>
        <v>10</v>
      </c>
      <c r="C20" s="29">
        <f t="shared" si="0"/>
        <v>43465</v>
      </c>
      <c r="D20" s="30">
        <f t="shared" si="2"/>
        <v>304.52</v>
      </c>
      <c r="E20" s="31">
        <f t="shared" si="3"/>
        <v>55</v>
      </c>
      <c r="F20" s="29">
        <f t="shared" si="1"/>
        <v>43510</v>
      </c>
      <c r="G20" s="30">
        <f t="shared" si="4"/>
        <v>1827.12</v>
      </c>
      <c r="H20" s="32"/>
      <c r="I20" s="33"/>
      <c r="J20" s="34"/>
    </row>
    <row r="21" spans="2:10" s="27" customFormat="1" ht="12.75" customHeight="1">
      <c r="B21" s="28">
        <f t="shared" si="0"/>
        <v>11</v>
      </c>
      <c r="C21" s="29">
        <f t="shared" si="0"/>
        <v>43466</v>
      </c>
      <c r="D21" s="30">
        <f t="shared" si="2"/>
        <v>338.36</v>
      </c>
      <c r="E21" s="31">
        <f t="shared" si="3"/>
        <v>56</v>
      </c>
      <c r="F21" s="29">
        <f t="shared" si="1"/>
        <v>43511</v>
      </c>
      <c r="G21" s="30">
        <f t="shared" si="4"/>
        <v>1860.96</v>
      </c>
      <c r="H21" s="32"/>
      <c r="I21" s="33"/>
      <c r="J21" s="34"/>
    </row>
    <row r="22" spans="2:10" s="27" customFormat="1" ht="12.75" customHeight="1">
      <c r="B22" s="28">
        <f t="shared" si="0"/>
        <v>12</v>
      </c>
      <c r="C22" s="29">
        <f t="shared" si="0"/>
        <v>43467</v>
      </c>
      <c r="D22" s="30">
        <f t="shared" si="2"/>
        <v>372.19</v>
      </c>
      <c r="E22" s="31">
        <f t="shared" si="3"/>
        <v>57</v>
      </c>
      <c r="F22" s="29">
        <f t="shared" si="1"/>
        <v>43512</v>
      </c>
      <c r="G22" s="30">
        <f t="shared" si="4"/>
        <v>1894.79</v>
      </c>
      <c r="H22" s="32"/>
      <c r="I22" s="33"/>
      <c r="J22" s="34"/>
    </row>
    <row r="23" spans="2:12" s="27" customFormat="1" ht="12.75" customHeight="1">
      <c r="B23" s="28">
        <f t="shared" si="0"/>
        <v>13</v>
      </c>
      <c r="C23" s="29">
        <f t="shared" si="0"/>
        <v>43468</v>
      </c>
      <c r="D23" s="30">
        <f t="shared" si="2"/>
        <v>406.03</v>
      </c>
      <c r="E23" s="31">
        <f t="shared" si="3"/>
        <v>58</v>
      </c>
      <c r="F23" s="29">
        <f t="shared" si="1"/>
        <v>43513</v>
      </c>
      <c r="G23" s="30">
        <f t="shared" si="4"/>
        <v>1928.63</v>
      </c>
      <c r="H23" s="32"/>
      <c r="I23" s="33"/>
      <c r="J23" s="34"/>
      <c r="K23" s="33"/>
      <c r="L23" s="35"/>
    </row>
    <row r="24" spans="2:12" s="27" customFormat="1" ht="12.75" customHeight="1">
      <c r="B24" s="28">
        <f t="shared" si="0"/>
        <v>14</v>
      </c>
      <c r="C24" s="29">
        <f t="shared" si="0"/>
        <v>43469</v>
      </c>
      <c r="D24" s="30">
        <f t="shared" si="2"/>
        <v>439.86</v>
      </c>
      <c r="E24" s="31">
        <f t="shared" si="3"/>
        <v>59</v>
      </c>
      <c r="F24" s="29">
        <f t="shared" si="1"/>
        <v>43514</v>
      </c>
      <c r="G24" s="30">
        <f t="shared" si="4"/>
        <v>1962.47</v>
      </c>
      <c r="H24" s="32"/>
      <c r="I24" s="33"/>
      <c r="J24" s="34"/>
      <c r="K24" s="33"/>
      <c r="L24" s="35"/>
    </row>
    <row r="25" spans="2:12" s="27" customFormat="1" ht="12.75" customHeight="1">
      <c r="B25" s="28">
        <f t="shared" si="0"/>
        <v>15</v>
      </c>
      <c r="C25" s="29">
        <f t="shared" si="0"/>
        <v>43470</v>
      </c>
      <c r="D25" s="30">
        <f t="shared" si="2"/>
        <v>473.7</v>
      </c>
      <c r="E25" s="31">
        <f t="shared" si="3"/>
        <v>60</v>
      </c>
      <c r="F25" s="29">
        <f t="shared" si="1"/>
        <v>43515</v>
      </c>
      <c r="G25" s="30">
        <f t="shared" si="4"/>
        <v>1996.3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16</v>
      </c>
      <c r="C26" s="29">
        <f t="shared" si="0"/>
        <v>43471</v>
      </c>
      <c r="D26" s="30">
        <f t="shared" si="2"/>
        <v>507.53</v>
      </c>
      <c r="E26" s="31">
        <f t="shared" si="3"/>
        <v>61</v>
      </c>
      <c r="F26" s="29">
        <f t="shared" si="1"/>
        <v>43516</v>
      </c>
      <c r="G26" s="30">
        <f t="shared" si="4"/>
        <v>2030.14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17</v>
      </c>
      <c r="C27" s="29">
        <f t="shared" si="0"/>
        <v>43472</v>
      </c>
      <c r="D27" s="30">
        <f t="shared" si="2"/>
        <v>541.37</v>
      </c>
      <c r="E27" s="31">
        <f t="shared" si="3"/>
        <v>62</v>
      </c>
      <c r="F27" s="29">
        <f t="shared" si="1"/>
        <v>43517</v>
      </c>
      <c r="G27" s="30">
        <f t="shared" si="4"/>
        <v>2063.97</v>
      </c>
      <c r="H27" s="32"/>
      <c r="I27" s="33"/>
      <c r="J27" s="34"/>
      <c r="K27" s="33"/>
      <c r="L27" s="35"/>
    </row>
    <row r="28" spans="2:12" s="27" customFormat="1" ht="12.75" customHeight="1">
      <c r="B28" s="28">
        <f aca="true" t="shared" si="5" ref="B28:C43">B27+1</f>
        <v>18</v>
      </c>
      <c r="C28" s="29">
        <f t="shared" si="5"/>
        <v>43473</v>
      </c>
      <c r="D28" s="30">
        <f t="shared" si="2"/>
        <v>575.21</v>
      </c>
      <c r="E28" s="31">
        <f t="shared" si="3"/>
        <v>63</v>
      </c>
      <c r="F28" s="29">
        <f t="shared" si="1"/>
        <v>43518</v>
      </c>
      <c r="G28" s="30">
        <f t="shared" si="4"/>
        <v>2097.81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5"/>
        <v>19</v>
      </c>
      <c r="C29" s="29">
        <f t="shared" si="5"/>
        <v>43474</v>
      </c>
      <c r="D29" s="30">
        <f t="shared" si="2"/>
        <v>609.04</v>
      </c>
      <c r="E29" s="31">
        <f t="shared" si="3"/>
        <v>64</v>
      </c>
      <c r="F29" s="29">
        <f t="shared" si="1"/>
        <v>43519</v>
      </c>
      <c r="G29" s="30">
        <f t="shared" si="4"/>
        <v>2131.64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5"/>
        <v>20</v>
      </c>
      <c r="C30" s="29">
        <f t="shared" si="5"/>
        <v>43475</v>
      </c>
      <c r="D30" s="30">
        <f t="shared" si="2"/>
        <v>642.88</v>
      </c>
      <c r="E30" s="31">
        <f t="shared" si="3"/>
        <v>65</v>
      </c>
      <c r="F30" s="29">
        <f t="shared" si="1"/>
        <v>43520</v>
      </c>
      <c r="G30" s="30">
        <f t="shared" si="4"/>
        <v>2165.48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21</v>
      </c>
      <c r="C31" s="29">
        <f t="shared" si="5"/>
        <v>43476</v>
      </c>
      <c r="D31" s="30">
        <f t="shared" si="2"/>
        <v>676.71</v>
      </c>
      <c r="E31" s="31">
        <f t="shared" si="3"/>
        <v>66</v>
      </c>
      <c r="F31" s="29">
        <f t="shared" si="1"/>
        <v>43521</v>
      </c>
      <c r="G31" s="30">
        <f t="shared" si="4"/>
        <v>2199.32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22</v>
      </c>
      <c r="C32" s="29">
        <f t="shared" si="5"/>
        <v>43477</v>
      </c>
      <c r="D32" s="30">
        <f t="shared" si="2"/>
        <v>710.55</v>
      </c>
      <c r="E32" s="31">
        <f t="shared" si="3"/>
        <v>67</v>
      </c>
      <c r="F32" s="29">
        <f t="shared" si="1"/>
        <v>43522</v>
      </c>
      <c r="G32" s="30">
        <f t="shared" si="4"/>
        <v>2233.15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23</v>
      </c>
      <c r="C33" s="29">
        <f t="shared" si="5"/>
        <v>43478</v>
      </c>
      <c r="D33" s="30">
        <f t="shared" si="2"/>
        <v>744.38</v>
      </c>
      <c r="E33" s="31">
        <f t="shared" si="3"/>
        <v>68</v>
      </c>
      <c r="F33" s="29">
        <f t="shared" si="1"/>
        <v>43523</v>
      </c>
      <c r="G33" s="30">
        <f t="shared" si="4"/>
        <v>2266.99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24</v>
      </c>
      <c r="C34" s="29">
        <f t="shared" si="5"/>
        <v>43479</v>
      </c>
      <c r="D34" s="30">
        <f t="shared" si="2"/>
        <v>778.22</v>
      </c>
      <c r="E34" s="31">
        <f t="shared" si="3"/>
        <v>69</v>
      </c>
      <c r="F34" s="29">
        <f t="shared" si="1"/>
        <v>43524</v>
      </c>
      <c r="G34" s="30">
        <f t="shared" si="4"/>
        <v>2300.82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25</v>
      </c>
      <c r="C35" s="29">
        <f t="shared" si="5"/>
        <v>43480</v>
      </c>
      <c r="D35" s="30">
        <f t="shared" si="2"/>
        <v>812.05</v>
      </c>
      <c r="E35" s="31">
        <f t="shared" si="3"/>
        <v>70</v>
      </c>
      <c r="F35" s="29">
        <f t="shared" si="1"/>
        <v>43525</v>
      </c>
      <c r="G35" s="30">
        <f t="shared" si="4"/>
        <v>2334.66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26</v>
      </c>
      <c r="C36" s="29">
        <f t="shared" si="5"/>
        <v>43481</v>
      </c>
      <c r="D36" s="30">
        <f t="shared" si="2"/>
        <v>845.89</v>
      </c>
      <c r="E36" s="31">
        <f t="shared" si="3"/>
        <v>71</v>
      </c>
      <c r="F36" s="29">
        <f t="shared" si="1"/>
        <v>43526</v>
      </c>
      <c r="G36" s="30">
        <f t="shared" si="4"/>
        <v>2368.49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27</v>
      </c>
      <c r="C37" s="29">
        <f t="shared" si="5"/>
        <v>43482</v>
      </c>
      <c r="D37" s="30">
        <f t="shared" si="2"/>
        <v>879.73</v>
      </c>
      <c r="E37" s="31">
        <f t="shared" si="3"/>
        <v>72</v>
      </c>
      <c r="F37" s="29">
        <f t="shared" si="1"/>
        <v>43527</v>
      </c>
      <c r="G37" s="30">
        <f t="shared" si="4"/>
        <v>2402.33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28</v>
      </c>
      <c r="C38" s="29">
        <f t="shared" si="5"/>
        <v>43483</v>
      </c>
      <c r="D38" s="30">
        <f t="shared" si="2"/>
        <v>913.56</v>
      </c>
      <c r="E38" s="31">
        <f t="shared" si="3"/>
        <v>73</v>
      </c>
      <c r="F38" s="29">
        <f t="shared" si="1"/>
        <v>43528</v>
      </c>
      <c r="G38" s="30">
        <f t="shared" si="4"/>
        <v>2436.16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29</v>
      </c>
      <c r="C39" s="29">
        <f t="shared" si="5"/>
        <v>43484</v>
      </c>
      <c r="D39" s="30">
        <f t="shared" si="2"/>
        <v>947.4</v>
      </c>
      <c r="E39" s="31">
        <f t="shared" si="3"/>
        <v>74</v>
      </c>
      <c r="F39" s="29">
        <f t="shared" si="1"/>
        <v>43529</v>
      </c>
      <c r="G39" s="30">
        <f t="shared" si="4"/>
        <v>2470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30</v>
      </c>
      <c r="C40" s="29">
        <f t="shared" si="5"/>
        <v>43485</v>
      </c>
      <c r="D40" s="30">
        <f t="shared" si="2"/>
        <v>981.23</v>
      </c>
      <c r="E40" s="31">
        <f t="shared" si="3"/>
        <v>75</v>
      </c>
      <c r="F40" s="29">
        <f t="shared" si="1"/>
        <v>43530</v>
      </c>
      <c r="G40" s="30">
        <f t="shared" si="4"/>
        <v>2503.84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31</v>
      </c>
      <c r="C41" s="29">
        <f t="shared" si="5"/>
        <v>43486</v>
      </c>
      <c r="D41" s="30">
        <f t="shared" si="2"/>
        <v>1015.07</v>
      </c>
      <c r="E41" s="31">
        <f t="shared" si="3"/>
        <v>76</v>
      </c>
      <c r="F41" s="29">
        <f t="shared" si="1"/>
        <v>43531</v>
      </c>
      <c r="G41" s="30">
        <f t="shared" si="4"/>
        <v>2537.67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32</v>
      </c>
      <c r="C42" s="29">
        <f t="shared" si="5"/>
        <v>43487</v>
      </c>
      <c r="D42" s="30">
        <f t="shared" si="2"/>
        <v>1048.9</v>
      </c>
      <c r="E42" s="31">
        <f t="shared" si="3"/>
        <v>77</v>
      </c>
      <c r="F42" s="29">
        <f t="shared" si="1"/>
        <v>43532</v>
      </c>
      <c r="G42" s="30">
        <f t="shared" si="4"/>
        <v>2571.51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33</v>
      </c>
      <c r="C43" s="29">
        <f t="shared" si="5"/>
        <v>43488</v>
      </c>
      <c r="D43" s="30">
        <f t="shared" si="2"/>
        <v>1082.74</v>
      </c>
      <c r="E43" s="31">
        <f t="shared" si="3"/>
        <v>78</v>
      </c>
      <c r="F43" s="29">
        <f t="shared" si="1"/>
        <v>43533</v>
      </c>
      <c r="G43" s="30">
        <f t="shared" si="4"/>
        <v>2605.34</v>
      </c>
      <c r="H43" s="32"/>
      <c r="I43" s="33"/>
      <c r="J43" s="34"/>
      <c r="K43" s="33"/>
      <c r="L43" s="35"/>
    </row>
    <row r="44" spans="2:12" s="27" customFormat="1" ht="12.75" customHeight="1">
      <c r="B44" s="28">
        <f aca="true" t="shared" si="6" ref="B44:C54">B43+1</f>
        <v>34</v>
      </c>
      <c r="C44" s="29">
        <f t="shared" si="6"/>
        <v>43489</v>
      </c>
      <c r="D44" s="30">
        <f t="shared" si="2"/>
        <v>1116.58</v>
      </c>
      <c r="E44" s="31">
        <f t="shared" si="3"/>
        <v>79</v>
      </c>
      <c r="F44" s="29">
        <f t="shared" si="1"/>
        <v>43534</v>
      </c>
      <c r="G44" s="30">
        <f t="shared" si="4"/>
        <v>2639.18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6"/>
        <v>35</v>
      </c>
      <c r="C45" s="29">
        <f t="shared" si="6"/>
        <v>43490</v>
      </c>
      <c r="D45" s="30">
        <f t="shared" si="2"/>
        <v>1150.41</v>
      </c>
      <c r="E45" s="31">
        <f t="shared" si="3"/>
        <v>80</v>
      </c>
      <c r="F45" s="29">
        <f t="shared" si="1"/>
        <v>43535</v>
      </c>
      <c r="G45" s="30">
        <f t="shared" si="4"/>
        <v>2673.01</v>
      </c>
      <c r="H45" s="32"/>
      <c r="I45" s="33"/>
      <c r="J45" s="34"/>
      <c r="K45" s="33"/>
      <c r="L45" s="35"/>
    </row>
    <row r="46" spans="2:12" s="27" customFormat="1" ht="12.75" customHeight="1">
      <c r="B46" s="28">
        <f t="shared" si="6"/>
        <v>36</v>
      </c>
      <c r="C46" s="29">
        <f t="shared" si="6"/>
        <v>43491</v>
      </c>
      <c r="D46" s="30">
        <f t="shared" si="2"/>
        <v>1184.25</v>
      </c>
      <c r="E46" s="31">
        <f t="shared" si="3"/>
        <v>81</v>
      </c>
      <c r="F46" s="29">
        <f t="shared" si="1"/>
        <v>43536</v>
      </c>
      <c r="G46" s="30">
        <f t="shared" si="4"/>
        <v>2706.85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37</v>
      </c>
      <c r="C47" s="29">
        <f t="shared" si="6"/>
        <v>43492</v>
      </c>
      <c r="D47" s="30">
        <f t="shared" si="2"/>
        <v>1218.08</v>
      </c>
      <c r="E47" s="31">
        <f t="shared" si="3"/>
        <v>82</v>
      </c>
      <c r="F47" s="29">
        <f t="shared" si="1"/>
        <v>43537</v>
      </c>
      <c r="G47" s="30">
        <f t="shared" si="4"/>
        <v>2740.68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38</v>
      </c>
      <c r="C48" s="29">
        <f t="shared" si="6"/>
        <v>43493</v>
      </c>
      <c r="D48" s="30">
        <f t="shared" si="2"/>
        <v>1251.92</v>
      </c>
      <c r="E48" s="31">
        <f t="shared" si="3"/>
        <v>83</v>
      </c>
      <c r="F48" s="29">
        <f t="shared" si="1"/>
        <v>43538</v>
      </c>
      <c r="G48" s="30">
        <f t="shared" si="4"/>
        <v>2774.52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39</v>
      </c>
      <c r="C49" s="29">
        <f t="shared" si="6"/>
        <v>43494</v>
      </c>
      <c r="D49" s="30">
        <f t="shared" si="2"/>
        <v>1285.75</v>
      </c>
      <c r="E49" s="31">
        <f t="shared" si="3"/>
        <v>84</v>
      </c>
      <c r="F49" s="29">
        <f t="shared" si="1"/>
        <v>43539</v>
      </c>
      <c r="G49" s="30">
        <f t="shared" si="4"/>
        <v>2808.36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40</v>
      </c>
      <c r="C50" s="29">
        <f t="shared" si="6"/>
        <v>43495</v>
      </c>
      <c r="D50" s="30">
        <f t="shared" si="2"/>
        <v>1319.59</v>
      </c>
      <c r="E50" s="31">
        <f t="shared" si="3"/>
        <v>85</v>
      </c>
      <c r="F50" s="29">
        <f t="shared" si="1"/>
        <v>43540</v>
      </c>
      <c r="G50" s="30">
        <f t="shared" si="4"/>
        <v>2842.19</v>
      </c>
      <c r="H50" s="36"/>
      <c r="I50" s="33"/>
      <c r="J50" s="34"/>
      <c r="K50" s="33"/>
      <c r="L50" s="35"/>
    </row>
    <row r="51" spans="2:12" s="27" customFormat="1" ht="12.75" customHeight="1">
      <c r="B51" s="28">
        <f t="shared" si="6"/>
        <v>41</v>
      </c>
      <c r="C51" s="29">
        <f t="shared" si="6"/>
        <v>43496</v>
      </c>
      <c r="D51" s="30">
        <f t="shared" si="2"/>
        <v>1353.42</v>
      </c>
      <c r="E51" s="31">
        <f t="shared" si="3"/>
        <v>86</v>
      </c>
      <c r="F51" s="29">
        <f t="shared" si="1"/>
        <v>43541</v>
      </c>
      <c r="G51" s="30">
        <f t="shared" si="4"/>
        <v>2876.03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42</v>
      </c>
      <c r="C52" s="29">
        <f t="shared" si="6"/>
        <v>43497</v>
      </c>
      <c r="D52" s="30">
        <f t="shared" si="2"/>
        <v>1387.26</v>
      </c>
      <c r="E52" s="31">
        <f t="shared" si="3"/>
        <v>87</v>
      </c>
      <c r="F52" s="29">
        <f t="shared" si="1"/>
        <v>43542</v>
      </c>
      <c r="G52" s="30">
        <f t="shared" si="4"/>
        <v>2909.86</v>
      </c>
      <c r="H52" s="32"/>
      <c r="I52" s="33"/>
      <c r="J52" s="34"/>
      <c r="K52" s="33"/>
      <c r="L52" s="35"/>
    </row>
    <row r="53" spans="2:12" s="27" customFormat="1" ht="12.75" customHeight="1">
      <c r="B53" s="28">
        <f t="shared" si="6"/>
        <v>43</v>
      </c>
      <c r="C53" s="29">
        <f t="shared" si="6"/>
        <v>43498</v>
      </c>
      <c r="D53" s="30">
        <f t="shared" si="2"/>
        <v>1421.1</v>
      </c>
      <c r="E53" s="31">
        <f t="shared" si="3"/>
        <v>88</v>
      </c>
      <c r="F53" s="29">
        <f t="shared" si="1"/>
        <v>43543</v>
      </c>
      <c r="G53" s="30">
        <f t="shared" si="4"/>
        <v>2943.7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44</v>
      </c>
      <c r="C54" s="29">
        <f t="shared" si="6"/>
        <v>43499</v>
      </c>
      <c r="D54" s="30">
        <f t="shared" si="2"/>
        <v>1454.93</v>
      </c>
      <c r="E54" s="31">
        <f t="shared" si="3"/>
        <v>89</v>
      </c>
      <c r="F54" s="29">
        <f>F53+1</f>
        <v>43544</v>
      </c>
      <c r="G54" s="30">
        <f t="shared" si="4"/>
        <v>2977.53</v>
      </c>
      <c r="H54" s="32"/>
      <c r="I54" s="33"/>
      <c r="J54" s="34"/>
      <c r="K54" s="33"/>
      <c r="L54" s="35"/>
    </row>
    <row r="55" spans="2:12" s="27" customFormat="1" ht="12.75" customHeight="1">
      <c r="B55" s="28">
        <f>B54+1</f>
        <v>45</v>
      </c>
      <c r="C55" s="29">
        <f>C54+1</f>
        <v>43500</v>
      </c>
      <c r="D55" s="30">
        <f>ROUND($F$6*$F$5/365*B54,2)</f>
        <v>1488.77</v>
      </c>
      <c r="E55" s="31">
        <f>E54+1</f>
        <v>90</v>
      </c>
      <c r="F55" s="29">
        <f>F54+1</f>
        <v>43545</v>
      </c>
      <c r="G55" s="30">
        <f>ROUND($F$6*$F$5/365*E54,2)</f>
        <v>3011.37</v>
      </c>
      <c r="H55" s="32"/>
      <c r="I55" s="33"/>
      <c r="J55" s="34"/>
      <c r="K55" s="33"/>
      <c r="L55" s="35"/>
    </row>
    <row r="56" spans="1:8" s="27" customFormat="1" ht="39.75" customHeight="1">
      <c r="A56" s="37"/>
      <c r="E56" s="37"/>
      <c r="F56" s="38">
        <f>F55+1</f>
        <v>43546</v>
      </c>
      <c r="G56" s="41">
        <f>ROUND($F$6*$F$5/365*E55,2)</f>
        <v>3045.21</v>
      </c>
      <c r="H56" s="39"/>
    </row>
    <row r="57" spans="1:10" ht="22.5" customHeight="1">
      <c r="A57" s="11"/>
      <c r="B57" s="61" t="s">
        <v>8</v>
      </c>
      <c r="C57" s="61"/>
      <c r="D57" s="61"/>
      <c r="E57" s="61"/>
      <c r="F57" s="61"/>
      <c r="G57" s="61"/>
      <c r="H57" s="15"/>
      <c r="I57" s="10"/>
      <c r="J57" s="13"/>
    </row>
    <row r="58" spans="1:10" ht="11.25">
      <c r="A58" s="11"/>
      <c r="B58" s="12"/>
      <c r="G58" s="14"/>
      <c r="H58" s="15"/>
      <c r="I58" s="10"/>
      <c r="J58" s="13"/>
    </row>
    <row r="59" spans="1:10" ht="11.25">
      <c r="A59" s="11"/>
      <c r="B59" s="12"/>
      <c r="G59" s="14"/>
      <c r="H59" s="16"/>
      <c r="I59" s="13"/>
      <c r="J59" s="13"/>
    </row>
    <row r="60" spans="1:10" ht="11.25">
      <c r="A60" s="11"/>
      <c r="B60" s="12"/>
      <c r="G60" s="14"/>
      <c r="H60" s="14"/>
      <c r="I60" s="11"/>
      <c r="J60" s="11"/>
    </row>
    <row r="61" spans="3:10" ht="11.25">
      <c r="C61" s="18"/>
      <c r="G61" s="14"/>
      <c r="H61" s="14"/>
      <c r="I61" s="11"/>
      <c r="J61" s="11"/>
    </row>
    <row r="62" spans="3:10" ht="11.25">
      <c r="C62" s="18"/>
      <c r="D62" s="19"/>
      <c r="G62" s="14"/>
      <c r="H62" s="14"/>
      <c r="I62" s="11"/>
      <c r="J62" s="11"/>
    </row>
    <row r="63" spans="7:10" ht="11.25">
      <c r="G63" s="14"/>
      <c r="H63" s="14"/>
      <c r="I63" s="11"/>
      <c r="J63" s="11"/>
    </row>
    <row r="64" spans="7:10" ht="11.25">
      <c r="G64" s="14"/>
      <c r="H64" s="14"/>
      <c r="I64" s="11"/>
      <c r="J64" s="11"/>
    </row>
    <row r="65" spans="7:10" ht="11.25">
      <c r="G65" s="14"/>
      <c r="H65" s="14"/>
      <c r="I65" s="11"/>
      <c r="J65" s="11"/>
    </row>
    <row r="66" spans="7:10" ht="11.25"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8:10" ht="11.25">
      <c r="H314" s="14"/>
      <c r="I314" s="11"/>
      <c r="J314" s="11"/>
    </row>
    <row r="315" spans="8:10" ht="11.25">
      <c r="H315" s="14"/>
      <c r="I315" s="11"/>
      <c r="J315" s="11"/>
    </row>
    <row r="316" spans="8:10" ht="11.25">
      <c r="H316" s="14"/>
      <c r="I316" s="11"/>
      <c r="J316" s="11"/>
    </row>
    <row r="317" spans="8:10" ht="11.25"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9:10" ht="11.25">
      <c r="I323" s="17"/>
      <c r="J323" s="17"/>
    </row>
    <row r="324" spans="9:10" ht="11.25">
      <c r="I324" s="17"/>
      <c r="J324" s="17"/>
    </row>
    <row r="325" spans="9:10" ht="11.25">
      <c r="I325" s="17"/>
      <c r="J325" s="17"/>
    </row>
    <row r="326" spans="9:10" ht="11.25">
      <c r="I326" s="17"/>
      <c r="J326" s="17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</sheetData>
  <sheetProtection/>
  <mergeCells count="3">
    <mergeCell ref="B1:G1"/>
    <mergeCell ref="B2:G2"/>
    <mergeCell ref="B57:G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amalczyszyn</cp:lastModifiedBy>
  <cp:lastPrinted>2018-12-21T10:36:07Z</cp:lastPrinted>
  <dcterms:created xsi:type="dcterms:W3CDTF">2011-01-03T13:26:37Z</dcterms:created>
  <dcterms:modified xsi:type="dcterms:W3CDTF">2018-12-21T14:08:20Z</dcterms:modified>
  <cp:category/>
  <cp:version/>
  <cp:contentType/>
  <cp:contentStatus/>
</cp:coreProperties>
</file>