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11"/>
  </bookViews>
  <sheets>
    <sheet name="okresy odsetkowe" sheetId="1" r:id="rId1"/>
    <sheet name="I" sheetId="2" r:id="rId2"/>
    <sheet name="II" sheetId="3" r:id="rId3"/>
    <sheet name="III" sheetId="4" r:id="rId4"/>
    <sheet name="IV" sheetId="5" r:id="rId5"/>
    <sheet name="V" sheetId="6" r:id="rId6"/>
    <sheet name="VI" sheetId="7" r:id="rId7"/>
    <sheet name="VII" sheetId="8" r:id="rId8"/>
    <sheet name="VIII" sheetId="9" r:id="rId9"/>
    <sheet name="IX" sheetId="10" r:id="rId10"/>
    <sheet name="X" sheetId="11" r:id="rId11"/>
    <sheet name="XI" sheetId="12" r:id="rId12"/>
  </sheets>
  <definedNames/>
  <calcPr fullCalcOnLoad="1"/>
</workbook>
</file>

<file path=xl/sharedStrings.xml><?xml version="1.0" encoding="utf-8"?>
<sst xmlns="http://schemas.openxmlformats.org/spreadsheetml/2006/main" count="206" uniqueCount="43">
  <si>
    <t xml:space="preserve"> </t>
  </si>
  <si>
    <t>L.p.</t>
  </si>
  <si>
    <t>Tabela odsetkowa dla pierwszego okresu odsetkowego</t>
  </si>
  <si>
    <t>Marża:</t>
  </si>
  <si>
    <t>Stopa bazowa:</t>
  </si>
  <si>
    <t>Stopa procentowa:</t>
  </si>
  <si>
    <t xml:space="preserve">Odsetki skumulowane od 1 obligacji </t>
  </si>
  <si>
    <t>Termin ustalenia praw do odsetek za dany dzień odsetkowy</t>
  </si>
  <si>
    <t>Odsetki od obligacji, określone w powyższej tabeli, przygotowane zostały tylko dla celów informacyjnych i nie powinny być interpretowane w inny sposób.</t>
  </si>
  <si>
    <t>Ilość dni okresu odsetkowego:</t>
  </si>
  <si>
    <t>Wartość nominalna 1 obligacji:</t>
  </si>
  <si>
    <t>Obligacje Credit Agricole Banku Polska S.A. serii CABPO36M201703</t>
  </si>
  <si>
    <t>Nr Okresu Odsetkowego</t>
  </si>
  <si>
    <t xml:space="preserve">Koniec Okresu Odsetkowego </t>
  </si>
  <si>
    <t xml:space="preserve">Początek Okresu Odsetkowego </t>
  </si>
  <si>
    <t>(z wyłączeniem tego dnia)</t>
  </si>
  <si>
    <t>(włączając ten dzień)</t>
  </si>
  <si>
    <t xml:space="preserve">/ </t>
  </si>
  <si>
    <t xml:space="preserve">Dzień Płatności Odsetek 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</si>
  <si>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</si>
  <si>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</si>
  <si>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</si>
  <si>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</si>
  <si>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</si>
  <si>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</si>
  <si>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</si>
  <si>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</si>
  <si>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</si>
  <si>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</si>
  <si>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</si>
  <si>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</si>
  <si>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Dzień Ustalenia Prawa:</t>
  </si>
  <si>
    <t>Data Wykupu obligacji:</t>
  </si>
  <si>
    <t>Tabela odsetkowa dla drugiego okresu odsetkowego</t>
  </si>
  <si>
    <t>Tabela odsetkowa dla trzeciego okresu odsetkowego</t>
  </si>
  <si>
    <t>Tabela odsetkowa dla czwartego okresu odsetkowego</t>
  </si>
  <si>
    <t>Tabela odsetkowa dla piątego okresu odsetkowego</t>
  </si>
  <si>
    <t>Tabela odsetkowa dla szóstego okresu odsetkowego</t>
  </si>
  <si>
    <t>Tabela odsetkowa dla siódmego okresu odsetkowego</t>
  </si>
  <si>
    <t>Tabela odsetkowa dla ósmego okresu odsetkowego</t>
  </si>
  <si>
    <t>Tabela odsetkowa dla dziewiatego okresu odsetkowego</t>
  </si>
  <si>
    <t>Tabela odsetkowa dla dziesiątego okresu odsetkowego</t>
  </si>
  <si>
    <t>Tabela odsetkowa dla jedenastego okresu odsetkowego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</si>
</sst>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d/mm/yy\ h:mm"/>
    <numFmt numFmtId="165" formatCode="0.00000%"/>
  </numFmts>
  <fonts count="41">
    <font>
      <sz val="10"/>
      <name val="Arial"/>
      <family val="0"/>
    </font>
    <font>
      <sz val="11"/>
      <color indexed="8"/>
      <name val="Czcionka tekstu podstawowego"/>
      <family val="2"/>
    </font>
    <font>
      <sz val="8"/>
      <name val="Arial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3">
    <xf numFmtId="0" fontId="0" fillId="0" borderId="0" xfId="0" applyAlignment="1">
      <alignment/>
    </xf>
    <xf numFmtId="4" fontId="3" fillId="0" borderId="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/>
    </xf>
    <xf numFmtId="164" fontId="3" fillId="0" borderId="0" xfId="0" applyNumberFormat="1" applyFont="1" applyBorder="1" applyAlignment="1">
      <alignment horizontal="center"/>
    </xf>
    <xf numFmtId="14" fontId="4" fillId="0" borderId="0" xfId="0" applyNumberFormat="1" applyFont="1" applyAlignment="1">
      <alignment horizontal="center"/>
    </xf>
    <xf numFmtId="164" fontId="4" fillId="0" borderId="0" xfId="0" applyNumberFormat="1" applyFont="1" applyFill="1" applyBorder="1" applyAlignment="1">
      <alignment horizontal="center" wrapText="1"/>
    </xf>
    <xf numFmtId="4" fontId="3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Alignment="1">
      <alignment wrapText="1"/>
    </xf>
    <xf numFmtId="4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164" fontId="4" fillId="0" borderId="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 vertical="center" wrapText="1"/>
    </xf>
    <xf numFmtId="165" fontId="4" fillId="0" borderId="0" xfId="52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43" fontId="4" fillId="0" borderId="0" xfId="42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4" fontId="3" fillId="0" borderId="11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165" fontId="4" fillId="0" borderId="0" xfId="52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0" fontId="6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14" fontId="7" fillId="0" borderId="14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4" fontId="3" fillId="0" borderId="0" xfId="0" applyNumberFormat="1" applyFont="1" applyBorder="1" applyAlignment="1">
      <alignment horizontal="center"/>
    </xf>
    <xf numFmtId="0" fontId="2" fillId="0" borderId="0" xfId="0" applyFont="1" applyAlignment="1">
      <alignment/>
    </xf>
    <xf numFmtId="4" fontId="3" fillId="0" borderId="0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left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B14" sqref="B14"/>
    </sheetView>
  </sheetViews>
  <sheetFormatPr defaultColWidth="9.140625" defaultRowHeight="12.75"/>
  <cols>
    <col min="1" max="1" width="21.7109375" style="0" customWidth="1"/>
    <col min="2" max="3" width="40.28125" style="0" customWidth="1"/>
  </cols>
  <sheetData>
    <row r="1" spans="1:3" ht="12.75">
      <c r="A1" s="57" t="s">
        <v>12</v>
      </c>
      <c r="B1" s="50"/>
      <c r="C1" s="40" t="s">
        <v>13</v>
      </c>
    </row>
    <row r="2" spans="1:3" ht="12.75">
      <c r="A2" s="58"/>
      <c r="B2" s="41" t="s">
        <v>14</v>
      </c>
      <c r="C2" s="41" t="s">
        <v>15</v>
      </c>
    </row>
    <row r="3" spans="1:3" ht="12.75">
      <c r="A3" s="58"/>
      <c r="B3" s="41" t="s">
        <v>16</v>
      </c>
      <c r="C3" s="41" t="s">
        <v>17</v>
      </c>
    </row>
    <row r="4" spans="1:3" ht="13.5" thickBot="1">
      <c r="A4" s="59"/>
      <c r="B4" s="42"/>
      <c r="C4" s="43" t="s">
        <v>18</v>
      </c>
    </row>
    <row r="5" spans="1:3" s="46" customFormat="1" ht="21" customHeight="1" thickBot="1">
      <c r="A5" s="44" t="s">
        <v>19</v>
      </c>
      <c r="B5" s="45">
        <v>41719</v>
      </c>
      <c r="C5" s="45">
        <v>41811</v>
      </c>
    </row>
    <row r="6" spans="1:3" s="46" customFormat="1" ht="21" customHeight="1" thickBot="1">
      <c r="A6" s="44" t="s">
        <v>20</v>
      </c>
      <c r="B6" s="45">
        <v>41811</v>
      </c>
      <c r="C6" s="45">
        <v>41903</v>
      </c>
    </row>
    <row r="7" spans="1:3" s="46" customFormat="1" ht="21" customHeight="1" thickBot="1">
      <c r="A7" s="44" t="s">
        <v>21</v>
      </c>
      <c r="B7" s="45">
        <v>41903</v>
      </c>
      <c r="C7" s="45">
        <v>41994</v>
      </c>
    </row>
    <row r="8" spans="1:3" s="46" customFormat="1" ht="21" customHeight="1" thickBot="1">
      <c r="A8" s="44" t="s">
        <v>22</v>
      </c>
      <c r="B8" s="45">
        <v>41994</v>
      </c>
      <c r="C8" s="45">
        <v>42084</v>
      </c>
    </row>
    <row r="9" spans="1:3" s="46" customFormat="1" ht="21" customHeight="1" thickBot="1">
      <c r="A9" s="44" t="s">
        <v>23</v>
      </c>
      <c r="B9" s="45">
        <v>42084</v>
      </c>
      <c r="C9" s="45">
        <v>42176</v>
      </c>
    </row>
    <row r="10" spans="1:3" s="46" customFormat="1" ht="21" customHeight="1" thickBot="1">
      <c r="A10" s="44" t="s">
        <v>24</v>
      </c>
      <c r="B10" s="45">
        <v>42176</v>
      </c>
      <c r="C10" s="45">
        <v>42268</v>
      </c>
    </row>
    <row r="11" spans="1:3" s="46" customFormat="1" ht="21" customHeight="1" thickBot="1">
      <c r="A11" s="44" t="s">
        <v>25</v>
      </c>
      <c r="B11" s="45">
        <v>42268</v>
      </c>
      <c r="C11" s="45">
        <v>42359</v>
      </c>
    </row>
    <row r="12" spans="1:3" s="46" customFormat="1" ht="21" customHeight="1" thickBot="1">
      <c r="A12" s="44" t="s">
        <v>26</v>
      </c>
      <c r="B12" s="45">
        <v>42359</v>
      </c>
      <c r="C12" s="45">
        <v>42450</v>
      </c>
    </row>
    <row r="13" spans="1:3" s="46" customFormat="1" ht="21" customHeight="1" thickBot="1">
      <c r="A13" s="44" t="s">
        <v>27</v>
      </c>
      <c r="B13" s="45">
        <v>42450</v>
      </c>
      <c r="C13" s="45">
        <v>42542</v>
      </c>
    </row>
    <row r="14" spans="1:3" s="46" customFormat="1" ht="21" customHeight="1" thickBot="1">
      <c r="A14" s="44" t="s">
        <v>28</v>
      </c>
      <c r="B14" s="45">
        <v>42542</v>
      </c>
      <c r="C14" s="45">
        <v>42634</v>
      </c>
    </row>
    <row r="15" spans="1:3" s="46" customFormat="1" ht="21" customHeight="1" thickBot="1">
      <c r="A15" s="44" t="s">
        <v>29</v>
      </c>
      <c r="B15" s="45">
        <v>42634</v>
      </c>
      <c r="C15" s="45">
        <v>42725</v>
      </c>
    </row>
    <row r="16" spans="1:3" s="46" customFormat="1" ht="21" customHeight="1" thickBot="1">
      <c r="A16" s="44" t="s">
        <v>30</v>
      </c>
      <c r="B16" s="45">
        <v>42725</v>
      </c>
      <c r="C16" s="45">
        <v>42815</v>
      </c>
    </row>
  </sheetData>
  <sheetProtection/>
  <mergeCells count="1">
    <mergeCell ref="A1:A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63"/>
  <sheetViews>
    <sheetView zoomScalePageLayoutView="0" workbookViewId="0" topLeftCell="A1">
      <selection activeCell="C15" sqref="C15"/>
    </sheetView>
  </sheetViews>
  <sheetFormatPr defaultColWidth="9.140625" defaultRowHeight="12.75"/>
  <cols>
    <col min="1" max="1" width="4.140625" style="2" customWidth="1"/>
    <col min="2" max="2" width="4.8515625" style="2" customWidth="1"/>
    <col min="3" max="3" width="13.57421875" style="2" customWidth="1"/>
    <col min="4" max="4" width="12.421875" style="2" customWidth="1"/>
    <col min="5" max="5" width="4.8515625" style="2" customWidth="1"/>
    <col min="6" max="6" width="13.57421875" style="2" customWidth="1"/>
    <col min="7" max="7" width="12.421875" style="2" customWidth="1"/>
    <col min="8" max="8" width="10.140625" style="2" customWidth="1"/>
    <col min="9" max="9" width="4.00390625" style="2" customWidth="1"/>
    <col min="10" max="10" width="5.7109375" style="2" customWidth="1"/>
    <col min="11" max="16384" width="9.140625" style="2" customWidth="1"/>
  </cols>
  <sheetData>
    <row r="2" spans="2:10" ht="11.25">
      <c r="B2" s="60" t="s">
        <v>40</v>
      </c>
      <c r="C2" s="60"/>
      <c r="D2" s="60"/>
      <c r="E2" s="60"/>
      <c r="F2" s="60"/>
      <c r="G2" s="60"/>
      <c r="H2" s="3"/>
      <c r="I2" s="3"/>
      <c r="J2" s="3"/>
    </row>
    <row r="3" spans="2:10" ht="11.25">
      <c r="B3" s="61" t="s">
        <v>11</v>
      </c>
      <c r="C3" s="61"/>
      <c r="D3" s="61"/>
      <c r="E3" s="61"/>
      <c r="F3" s="61"/>
      <c r="G3" s="61"/>
      <c r="H3" s="3"/>
      <c r="I3" s="3"/>
      <c r="J3" s="3"/>
    </row>
    <row r="4" spans="2:10" ht="11.25">
      <c r="B4" s="61"/>
      <c r="C4" s="61"/>
      <c r="D4" s="61"/>
      <c r="E4" s="61"/>
      <c r="F4" s="61"/>
      <c r="G4" s="61"/>
      <c r="H4" s="3"/>
      <c r="I4" s="3"/>
      <c r="J4" s="3"/>
    </row>
    <row r="5" spans="2:10" ht="11.25">
      <c r="B5" s="4" t="s">
        <v>4</v>
      </c>
      <c r="C5" s="5"/>
      <c r="D5" s="3"/>
      <c r="F5" s="37">
        <v>0.0167</v>
      </c>
      <c r="G5" s="3"/>
      <c r="H5" s="3"/>
      <c r="I5" s="3"/>
      <c r="J5" s="3"/>
    </row>
    <row r="6" spans="2:10" ht="11.25">
      <c r="B6" s="4" t="s">
        <v>3</v>
      </c>
      <c r="C6" s="5"/>
      <c r="D6" s="3"/>
      <c r="F6" s="18">
        <v>0.01</v>
      </c>
      <c r="G6" s="3"/>
      <c r="H6" s="3"/>
      <c r="I6" s="3"/>
      <c r="J6" s="3"/>
    </row>
    <row r="7" spans="2:10" ht="11.25">
      <c r="B7" s="4" t="s">
        <v>5</v>
      </c>
      <c r="C7" s="5"/>
      <c r="D7" s="3"/>
      <c r="F7" s="18">
        <f>F6+F5</f>
        <v>0.0267</v>
      </c>
      <c r="G7" s="3"/>
      <c r="H7" s="3"/>
      <c r="I7" s="3"/>
      <c r="J7" s="3"/>
    </row>
    <row r="8" spans="2:10" ht="11.25">
      <c r="B8" s="4" t="s">
        <v>10</v>
      </c>
      <c r="C8" s="5"/>
      <c r="D8" s="3"/>
      <c r="F8" s="19">
        <v>10000</v>
      </c>
      <c r="G8" s="3"/>
      <c r="H8" s="3"/>
      <c r="I8" s="3"/>
      <c r="J8" s="3"/>
    </row>
    <row r="9" spans="2:10" ht="11.25">
      <c r="B9" s="4" t="s">
        <v>9</v>
      </c>
      <c r="C9" s="5"/>
      <c r="D9" s="3"/>
      <c r="F9" s="20">
        <f>F60-C14</f>
        <v>92</v>
      </c>
      <c r="G9" s="3"/>
      <c r="H9" s="3"/>
      <c r="I9" s="3"/>
      <c r="J9" s="3"/>
    </row>
    <row r="10" spans="2:10" ht="11.25">
      <c r="B10" s="4" t="s">
        <v>32</v>
      </c>
      <c r="C10" s="5"/>
      <c r="D10" s="56"/>
      <c r="F10" s="6">
        <v>42815</v>
      </c>
      <c r="G10" s="3"/>
      <c r="H10" s="3"/>
      <c r="I10" s="3"/>
      <c r="J10" s="3"/>
    </row>
    <row r="11" spans="2:10" ht="11.25">
      <c r="B11" s="4" t="s">
        <v>31</v>
      </c>
      <c r="C11" s="5"/>
      <c r="D11" s="56"/>
      <c r="E11" s="48"/>
      <c r="F11" s="6">
        <v>42535</v>
      </c>
      <c r="G11" s="3"/>
      <c r="H11" s="3"/>
      <c r="I11" s="3"/>
      <c r="J11" s="3"/>
    </row>
    <row r="12" spans="2:10" ht="11.25">
      <c r="B12" s="4"/>
      <c r="C12" s="5"/>
      <c r="D12" s="56"/>
      <c r="F12" s="6"/>
      <c r="G12" s="3"/>
      <c r="H12" s="3"/>
      <c r="I12" s="3"/>
      <c r="J12" s="3"/>
    </row>
    <row r="13" spans="2:12" ht="56.25">
      <c r="B13" s="21" t="s">
        <v>1</v>
      </c>
      <c r="C13" s="22" t="s">
        <v>7</v>
      </c>
      <c r="D13" s="23" t="s">
        <v>6</v>
      </c>
      <c r="E13" s="21" t="s">
        <v>1</v>
      </c>
      <c r="F13" s="22" t="s">
        <v>7</v>
      </c>
      <c r="G13" s="17" t="s">
        <v>6</v>
      </c>
      <c r="H13" s="7"/>
      <c r="I13" s="8"/>
      <c r="J13" s="9"/>
      <c r="K13" s="8"/>
      <c r="L13" s="10"/>
    </row>
    <row r="14" spans="2:12" s="24" customFormat="1" ht="12.75" customHeight="1">
      <c r="B14" s="25">
        <v>1</v>
      </c>
      <c r="C14" s="26">
        <v>42450</v>
      </c>
      <c r="D14" s="27">
        <v>0</v>
      </c>
      <c r="E14" s="28">
        <f>B59+1</f>
        <v>47</v>
      </c>
      <c r="F14" s="26">
        <f>C59+1</f>
        <v>42496</v>
      </c>
      <c r="G14" s="27">
        <f>ROUND($F$8*$F$7/365*B59,2)</f>
        <v>33.65</v>
      </c>
      <c r="H14" s="29"/>
      <c r="I14" s="30"/>
      <c r="J14" s="31"/>
      <c r="K14" s="30"/>
      <c r="L14" s="32"/>
    </row>
    <row r="15" spans="2:12" s="24" customFormat="1" ht="12.75" customHeight="1">
      <c r="B15" s="25">
        <f aca="true" t="shared" si="0" ref="B15:C30">B14+1</f>
        <v>2</v>
      </c>
      <c r="C15" s="26">
        <f t="shared" si="0"/>
        <v>42451</v>
      </c>
      <c r="D15" s="27">
        <f>ROUND($F$8*$F$7/365*B14,2)</f>
        <v>0.73</v>
      </c>
      <c r="E15" s="28">
        <f>E14+1</f>
        <v>48</v>
      </c>
      <c r="F15" s="26">
        <f aca="true" t="shared" si="1" ref="F15:F59">F14+1</f>
        <v>42497</v>
      </c>
      <c r="G15" s="27">
        <f>ROUND($F$8*$F$7/365*E14,2)</f>
        <v>34.38</v>
      </c>
      <c r="H15" s="29"/>
      <c r="I15" s="30"/>
      <c r="J15" s="31"/>
      <c r="K15" s="30"/>
      <c r="L15" s="32"/>
    </row>
    <row r="16" spans="2:12" s="24" customFormat="1" ht="12.75" customHeight="1">
      <c r="B16" s="25">
        <f t="shared" si="0"/>
        <v>3</v>
      </c>
      <c r="C16" s="26">
        <f t="shared" si="0"/>
        <v>42452</v>
      </c>
      <c r="D16" s="27">
        <f aca="true" t="shared" si="2" ref="D16:D59">ROUND($F$8*$F$7/365*B15,2)</f>
        <v>1.46</v>
      </c>
      <c r="E16" s="28">
        <f aca="true" t="shared" si="3" ref="E16:E59">E15+1</f>
        <v>49</v>
      </c>
      <c r="F16" s="26">
        <f t="shared" si="1"/>
        <v>42498</v>
      </c>
      <c r="G16" s="27">
        <f aca="true" t="shared" si="4" ref="G16:G59">ROUND($F$8*$F$7/365*E15,2)</f>
        <v>35.11</v>
      </c>
      <c r="H16" s="29"/>
      <c r="I16" s="30"/>
      <c r="J16" s="31"/>
      <c r="K16" s="30"/>
      <c r="L16" s="32"/>
    </row>
    <row r="17" spans="2:12" s="24" customFormat="1" ht="12.75" customHeight="1">
      <c r="B17" s="25">
        <f t="shared" si="0"/>
        <v>4</v>
      </c>
      <c r="C17" s="26">
        <f t="shared" si="0"/>
        <v>42453</v>
      </c>
      <c r="D17" s="27">
        <f t="shared" si="2"/>
        <v>2.19</v>
      </c>
      <c r="E17" s="28">
        <f t="shared" si="3"/>
        <v>50</v>
      </c>
      <c r="F17" s="26">
        <f t="shared" si="1"/>
        <v>42499</v>
      </c>
      <c r="G17" s="27">
        <f t="shared" si="4"/>
        <v>35.84</v>
      </c>
      <c r="H17" s="29"/>
      <c r="I17" s="30" t="s">
        <v>0</v>
      </c>
      <c r="J17" s="31"/>
      <c r="K17" s="30"/>
      <c r="L17" s="32"/>
    </row>
    <row r="18" spans="2:12" s="24" customFormat="1" ht="12.75" customHeight="1">
      <c r="B18" s="25">
        <f t="shared" si="0"/>
        <v>5</v>
      </c>
      <c r="C18" s="26">
        <f t="shared" si="0"/>
        <v>42454</v>
      </c>
      <c r="D18" s="27">
        <f t="shared" si="2"/>
        <v>2.93</v>
      </c>
      <c r="E18" s="28">
        <f t="shared" si="3"/>
        <v>51</v>
      </c>
      <c r="F18" s="26">
        <f t="shared" si="1"/>
        <v>42500</v>
      </c>
      <c r="G18" s="27">
        <f t="shared" si="4"/>
        <v>36.58</v>
      </c>
      <c r="H18" s="29"/>
      <c r="I18" s="30"/>
      <c r="J18" s="31"/>
      <c r="K18" s="30"/>
      <c r="L18" s="32"/>
    </row>
    <row r="19" spans="2:12" s="24" customFormat="1" ht="12.75" customHeight="1">
      <c r="B19" s="25">
        <f t="shared" si="0"/>
        <v>6</v>
      </c>
      <c r="C19" s="26">
        <f t="shared" si="0"/>
        <v>42455</v>
      </c>
      <c r="D19" s="27">
        <f t="shared" si="2"/>
        <v>3.66</v>
      </c>
      <c r="E19" s="28">
        <f t="shared" si="3"/>
        <v>52</v>
      </c>
      <c r="F19" s="26">
        <f t="shared" si="1"/>
        <v>42501</v>
      </c>
      <c r="G19" s="27">
        <f t="shared" si="4"/>
        <v>37.31</v>
      </c>
      <c r="H19" s="29"/>
      <c r="I19" s="30"/>
      <c r="J19" s="31"/>
      <c r="K19" s="30"/>
      <c r="L19" s="32"/>
    </row>
    <row r="20" spans="2:12" s="24" customFormat="1" ht="12.75" customHeight="1">
      <c r="B20" s="25">
        <f t="shared" si="0"/>
        <v>7</v>
      </c>
      <c r="C20" s="26">
        <f t="shared" si="0"/>
        <v>42456</v>
      </c>
      <c r="D20" s="27">
        <f t="shared" si="2"/>
        <v>4.39</v>
      </c>
      <c r="E20" s="28">
        <f t="shared" si="3"/>
        <v>53</v>
      </c>
      <c r="F20" s="26">
        <f t="shared" si="1"/>
        <v>42502</v>
      </c>
      <c r="G20" s="27">
        <f t="shared" si="4"/>
        <v>38.04</v>
      </c>
      <c r="H20" s="29"/>
      <c r="I20" s="30"/>
      <c r="J20" s="31"/>
      <c r="K20" s="30"/>
      <c r="L20" s="32"/>
    </row>
    <row r="21" spans="2:12" s="24" customFormat="1" ht="12.75" customHeight="1">
      <c r="B21" s="25">
        <f t="shared" si="0"/>
        <v>8</v>
      </c>
      <c r="C21" s="26">
        <f t="shared" si="0"/>
        <v>42457</v>
      </c>
      <c r="D21" s="27">
        <f t="shared" si="2"/>
        <v>5.12</v>
      </c>
      <c r="E21" s="28">
        <f t="shared" si="3"/>
        <v>54</v>
      </c>
      <c r="F21" s="26">
        <f t="shared" si="1"/>
        <v>42503</v>
      </c>
      <c r="G21" s="27">
        <f t="shared" si="4"/>
        <v>38.77</v>
      </c>
      <c r="H21" s="29"/>
      <c r="I21" s="30"/>
      <c r="J21" s="31"/>
      <c r="K21" s="30"/>
      <c r="L21" s="32"/>
    </row>
    <row r="22" spans="2:10" s="24" customFormat="1" ht="12.75" customHeight="1">
      <c r="B22" s="25">
        <f t="shared" si="0"/>
        <v>9</v>
      </c>
      <c r="C22" s="26">
        <f t="shared" si="0"/>
        <v>42458</v>
      </c>
      <c r="D22" s="27">
        <f t="shared" si="2"/>
        <v>5.85</v>
      </c>
      <c r="E22" s="28">
        <f t="shared" si="3"/>
        <v>55</v>
      </c>
      <c r="F22" s="26">
        <f t="shared" si="1"/>
        <v>42504</v>
      </c>
      <c r="G22" s="27">
        <f t="shared" si="4"/>
        <v>39.5</v>
      </c>
      <c r="H22" s="29"/>
      <c r="I22" s="30"/>
      <c r="J22" s="31"/>
    </row>
    <row r="23" spans="2:10" s="24" customFormat="1" ht="12.75" customHeight="1">
      <c r="B23" s="25">
        <f t="shared" si="0"/>
        <v>10</v>
      </c>
      <c r="C23" s="26">
        <f t="shared" si="0"/>
        <v>42459</v>
      </c>
      <c r="D23" s="27">
        <f t="shared" si="2"/>
        <v>6.58</v>
      </c>
      <c r="E23" s="28">
        <f t="shared" si="3"/>
        <v>56</v>
      </c>
      <c r="F23" s="26">
        <f t="shared" si="1"/>
        <v>42505</v>
      </c>
      <c r="G23" s="27">
        <f t="shared" si="4"/>
        <v>40.23</v>
      </c>
      <c r="H23" s="29"/>
      <c r="I23" s="30"/>
      <c r="J23" s="31"/>
    </row>
    <row r="24" spans="2:10" s="24" customFormat="1" ht="12.75" customHeight="1">
      <c r="B24" s="25">
        <f t="shared" si="0"/>
        <v>11</v>
      </c>
      <c r="C24" s="26">
        <f t="shared" si="0"/>
        <v>42460</v>
      </c>
      <c r="D24" s="27">
        <f t="shared" si="2"/>
        <v>7.32</v>
      </c>
      <c r="E24" s="28">
        <f t="shared" si="3"/>
        <v>57</v>
      </c>
      <c r="F24" s="26">
        <f t="shared" si="1"/>
        <v>42506</v>
      </c>
      <c r="G24" s="27">
        <f t="shared" si="4"/>
        <v>40.96</v>
      </c>
      <c r="H24" s="29"/>
      <c r="I24" s="30"/>
      <c r="J24" s="31"/>
    </row>
    <row r="25" spans="2:10" s="24" customFormat="1" ht="12.75" customHeight="1">
      <c r="B25" s="25">
        <f t="shared" si="0"/>
        <v>12</v>
      </c>
      <c r="C25" s="26">
        <f t="shared" si="0"/>
        <v>42461</v>
      </c>
      <c r="D25" s="27">
        <f t="shared" si="2"/>
        <v>8.05</v>
      </c>
      <c r="E25" s="28">
        <f t="shared" si="3"/>
        <v>58</v>
      </c>
      <c r="F25" s="26">
        <f t="shared" si="1"/>
        <v>42507</v>
      </c>
      <c r="G25" s="27">
        <f t="shared" si="4"/>
        <v>41.7</v>
      </c>
      <c r="H25" s="29"/>
      <c r="I25" s="30"/>
      <c r="J25" s="31"/>
    </row>
    <row r="26" spans="2:12" s="24" customFormat="1" ht="12.75" customHeight="1">
      <c r="B26" s="25">
        <f t="shared" si="0"/>
        <v>13</v>
      </c>
      <c r="C26" s="26">
        <f t="shared" si="0"/>
        <v>42462</v>
      </c>
      <c r="D26" s="27">
        <f t="shared" si="2"/>
        <v>8.78</v>
      </c>
      <c r="E26" s="28">
        <f t="shared" si="3"/>
        <v>59</v>
      </c>
      <c r="F26" s="26">
        <f t="shared" si="1"/>
        <v>42508</v>
      </c>
      <c r="G26" s="27">
        <f t="shared" si="4"/>
        <v>42.43</v>
      </c>
      <c r="H26" s="29"/>
      <c r="I26" s="30"/>
      <c r="J26" s="31"/>
      <c r="K26" s="30"/>
      <c r="L26" s="32"/>
    </row>
    <row r="27" spans="2:12" s="24" customFormat="1" ht="12.75" customHeight="1">
      <c r="B27" s="25">
        <f t="shared" si="0"/>
        <v>14</v>
      </c>
      <c r="C27" s="26">
        <f t="shared" si="0"/>
        <v>42463</v>
      </c>
      <c r="D27" s="27">
        <f t="shared" si="2"/>
        <v>9.51</v>
      </c>
      <c r="E27" s="28">
        <f t="shared" si="3"/>
        <v>60</v>
      </c>
      <c r="F27" s="26">
        <f t="shared" si="1"/>
        <v>42509</v>
      </c>
      <c r="G27" s="27">
        <f t="shared" si="4"/>
        <v>43.16</v>
      </c>
      <c r="H27" s="29"/>
      <c r="I27" s="30"/>
      <c r="J27" s="31"/>
      <c r="K27" s="30"/>
      <c r="L27" s="32"/>
    </row>
    <row r="28" spans="2:12" s="24" customFormat="1" ht="12.75" customHeight="1">
      <c r="B28" s="25">
        <f t="shared" si="0"/>
        <v>15</v>
      </c>
      <c r="C28" s="26">
        <f t="shared" si="0"/>
        <v>42464</v>
      </c>
      <c r="D28" s="27">
        <f t="shared" si="2"/>
        <v>10.24</v>
      </c>
      <c r="E28" s="28">
        <f t="shared" si="3"/>
        <v>61</v>
      </c>
      <c r="F28" s="26">
        <f t="shared" si="1"/>
        <v>42510</v>
      </c>
      <c r="G28" s="27">
        <f t="shared" si="4"/>
        <v>43.89</v>
      </c>
      <c r="H28" s="29"/>
      <c r="I28" s="30"/>
      <c r="J28" s="31"/>
      <c r="K28" s="30"/>
      <c r="L28" s="32"/>
    </row>
    <row r="29" spans="2:12" s="24" customFormat="1" ht="12.75" customHeight="1">
      <c r="B29" s="25">
        <f t="shared" si="0"/>
        <v>16</v>
      </c>
      <c r="C29" s="26">
        <f t="shared" si="0"/>
        <v>42465</v>
      </c>
      <c r="D29" s="27">
        <f t="shared" si="2"/>
        <v>10.97</v>
      </c>
      <c r="E29" s="28">
        <f t="shared" si="3"/>
        <v>62</v>
      </c>
      <c r="F29" s="26">
        <f t="shared" si="1"/>
        <v>42511</v>
      </c>
      <c r="G29" s="27">
        <f t="shared" si="4"/>
        <v>44.62</v>
      </c>
      <c r="H29" s="29"/>
      <c r="I29" s="30"/>
      <c r="J29" s="31"/>
      <c r="K29" s="30"/>
      <c r="L29" s="32"/>
    </row>
    <row r="30" spans="2:12" s="24" customFormat="1" ht="12.75" customHeight="1">
      <c r="B30" s="25">
        <f t="shared" si="0"/>
        <v>17</v>
      </c>
      <c r="C30" s="26">
        <f t="shared" si="0"/>
        <v>42466</v>
      </c>
      <c r="D30" s="27">
        <f t="shared" si="2"/>
        <v>11.7</v>
      </c>
      <c r="E30" s="28">
        <f t="shared" si="3"/>
        <v>63</v>
      </c>
      <c r="F30" s="26">
        <f t="shared" si="1"/>
        <v>42512</v>
      </c>
      <c r="G30" s="27">
        <f t="shared" si="4"/>
        <v>45.35</v>
      </c>
      <c r="H30" s="29"/>
      <c r="I30" s="30"/>
      <c r="J30" s="31"/>
      <c r="K30" s="30"/>
      <c r="L30" s="32"/>
    </row>
    <row r="31" spans="2:12" s="24" customFormat="1" ht="12.75" customHeight="1">
      <c r="B31" s="25">
        <f aca="true" t="shared" si="5" ref="B31:C46">B30+1</f>
        <v>18</v>
      </c>
      <c r="C31" s="26">
        <f t="shared" si="5"/>
        <v>42467</v>
      </c>
      <c r="D31" s="27">
        <f t="shared" si="2"/>
        <v>12.44</v>
      </c>
      <c r="E31" s="28">
        <f t="shared" si="3"/>
        <v>64</v>
      </c>
      <c r="F31" s="26">
        <f t="shared" si="1"/>
        <v>42513</v>
      </c>
      <c r="G31" s="27">
        <f t="shared" si="4"/>
        <v>46.08</v>
      </c>
      <c r="H31" s="29"/>
      <c r="I31" s="30"/>
      <c r="J31" s="31"/>
      <c r="K31" s="30"/>
      <c r="L31" s="32"/>
    </row>
    <row r="32" spans="2:12" s="24" customFormat="1" ht="12.75" customHeight="1">
      <c r="B32" s="25">
        <f t="shared" si="5"/>
        <v>19</v>
      </c>
      <c r="C32" s="26">
        <f t="shared" si="5"/>
        <v>42468</v>
      </c>
      <c r="D32" s="27">
        <f t="shared" si="2"/>
        <v>13.17</v>
      </c>
      <c r="E32" s="28">
        <f t="shared" si="3"/>
        <v>65</v>
      </c>
      <c r="F32" s="26">
        <f t="shared" si="1"/>
        <v>42514</v>
      </c>
      <c r="G32" s="27">
        <f t="shared" si="4"/>
        <v>46.82</v>
      </c>
      <c r="H32" s="29"/>
      <c r="I32" s="30"/>
      <c r="J32" s="31"/>
      <c r="K32" s="30"/>
      <c r="L32" s="32"/>
    </row>
    <row r="33" spans="2:12" s="24" customFormat="1" ht="12.75" customHeight="1">
      <c r="B33" s="25">
        <f t="shared" si="5"/>
        <v>20</v>
      </c>
      <c r="C33" s="26">
        <f t="shared" si="5"/>
        <v>42469</v>
      </c>
      <c r="D33" s="27">
        <f t="shared" si="2"/>
        <v>13.9</v>
      </c>
      <c r="E33" s="28">
        <f t="shared" si="3"/>
        <v>66</v>
      </c>
      <c r="F33" s="26">
        <f t="shared" si="1"/>
        <v>42515</v>
      </c>
      <c r="G33" s="27">
        <f t="shared" si="4"/>
        <v>47.55</v>
      </c>
      <c r="H33" s="29"/>
      <c r="I33" s="30"/>
      <c r="J33" s="31"/>
      <c r="K33" s="30"/>
      <c r="L33" s="32"/>
    </row>
    <row r="34" spans="2:12" s="24" customFormat="1" ht="12.75" customHeight="1">
      <c r="B34" s="25">
        <f t="shared" si="5"/>
        <v>21</v>
      </c>
      <c r="C34" s="26">
        <f t="shared" si="5"/>
        <v>42470</v>
      </c>
      <c r="D34" s="27">
        <f t="shared" si="2"/>
        <v>14.63</v>
      </c>
      <c r="E34" s="28">
        <f t="shared" si="3"/>
        <v>67</v>
      </c>
      <c r="F34" s="26">
        <f t="shared" si="1"/>
        <v>42516</v>
      </c>
      <c r="G34" s="27">
        <f t="shared" si="4"/>
        <v>48.28</v>
      </c>
      <c r="H34" s="29"/>
      <c r="I34" s="30"/>
      <c r="J34" s="31"/>
      <c r="K34" s="30"/>
      <c r="L34" s="32"/>
    </row>
    <row r="35" spans="2:12" s="24" customFormat="1" ht="12.75" customHeight="1">
      <c r="B35" s="25">
        <f t="shared" si="5"/>
        <v>22</v>
      </c>
      <c r="C35" s="26">
        <f t="shared" si="5"/>
        <v>42471</v>
      </c>
      <c r="D35" s="27">
        <f t="shared" si="2"/>
        <v>15.36</v>
      </c>
      <c r="E35" s="28">
        <f t="shared" si="3"/>
        <v>68</v>
      </c>
      <c r="F35" s="26">
        <f t="shared" si="1"/>
        <v>42517</v>
      </c>
      <c r="G35" s="27">
        <f t="shared" si="4"/>
        <v>49.01</v>
      </c>
      <c r="H35" s="29"/>
      <c r="I35" s="30"/>
      <c r="J35" s="31"/>
      <c r="K35" s="30"/>
      <c r="L35" s="32"/>
    </row>
    <row r="36" spans="2:12" s="24" customFormat="1" ht="12.75" customHeight="1">
      <c r="B36" s="25">
        <f t="shared" si="5"/>
        <v>23</v>
      </c>
      <c r="C36" s="26">
        <f t="shared" si="5"/>
        <v>42472</v>
      </c>
      <c r="D36" s="27">
        <f t="shared" si="2"/>
        <v>16.09</v>
      </c>
      <c r="E36" s="28">
        <f t="shared" si="3"/>
        <v>69</v>
      </c>
      <c r="F36" s="26">
        <f t="shared" si="1"/>
        <v>42518</v>
      </c>
      <c r="G36" s="27">
        <f t="shared" si="4"/>
        <v>49.74</v>
      </c>
      <c r="H36" s="29"/>
      <c r="I36" s="30"/>
      <c r="J36" s="31"/>
      <c r="K36" s="30"/>
      <c r="L36" s="32"/>
    </row>
    <row r="37" spans="2:12" s="24" customFormat="1" ht="12.75" customHeight="1">
      <c r="B37" s="25">
        <f t="shared" si="5"/>
        <v>24</v>
      </c>
      <c r="C37" s="26">
        <f t="shared" si="5"/>
        <v>42473</v>
      </c>
      <c r="D37" s="27">
        <f t="shared" si="2"/>
        <v>16.82</v>
      </c>
      <c r="E37" s="28">
        <f t="shared" si="3"/>
        <v>70</v>
      </c>
      <c r="F37" s="26">
        <f t="shared" si="1"/>
        <v>42519</v>
      </c>
      <c r="G37" s="27">
        <f t="shared" si="4"/>
        <v>50.47</v>
      </c>
      <c r="H37" s="29"/>
      <c r="I37" s="30"/>
      <c r="J37" s="31"/>
      <c r="K37" s="30"/>
      <c r="L37" s="32"/>
    </row>
    <row r="38" spans="2:12" s="24" customFormat="1" ht="12.75" customHeight="1">
      <c r="B38" s="25">
        <f t="shared" si="5"/>
        <v>25</v>
      </c>
      <c r="C38" s="26">
        <f t="shared" si="5"/>
        <v>42474</v>
      </c>
      <c r="D38" s="27">
        <f t="shared" si="2"/>
        <v>17.56</v>
      </c>
      <c r="E38" s="28">
        <f t="shared" si="3"/>
        <v>71</v>
      </c>
      <c r="F38" s="26">
        <f t="shared" si="1"/>
        <v>42520</v>
      </c>
      <c r="G38" s="27">
        <f t="shared" si="4"/>
        <v>51.21</v>
      </c>
      <c r="H38" s="29"/>
      <c r="I38" s="30"/>
      <c r="J38" s="31"/>
      <c r="K38" s="30"/>
      <c r="L38" s="32"/>
    </row>
    <row r="39" spans="2:12" s="24" customFormat="1" ht="12.75" customHeight="1">
      <c r="B39" s="25">
        <f t="shared" si="5"/>
        <v>26</v>
      </c>
      <c r="C39" s="26">
        <f t="shared" si="5"/>
        <v>42475</v>
      </c>
      <c r="D39" s="27">
        <f t="shared" si="2"/>
        <v>18.29</v>
      </c>
      <c r="E39" s="28">
        <f t="shared" si="3"/>
        <v>72</v>
      </c>
      <c r="F39" s="26">
        <f t="shared" si="1"/>
        <v>42521</v>
      </c>
      <c r="G39" s="27">
        <f t="shared" si="4"/>
        <v>51.94</v>
      </c>
      <c r="H39" s="29"/>
      <c r="I39" s="30"/>
      <c r="J39" s="31"/>
      <c r="K39" s="30"/>
      <c r="L39" s="32"/>
    </row>
    <row r="40" spans="2:12" s="24" customFormat="1" ht="12.75" customHeight="1">
      <c r="B40" s="25">
        <f t="shared" si="5"/>
        <v>27</v>
      </c>
      <c r="C40" s="26">
        <f t="shared" si="5"/>
        <v>42476</v>
      </c>
      <c r="D40" s="27">
        <f t="shared" si="2"/>
        <v>19.02</v>
      </c>
      <c r="E40" s="28">
        <f t="shared" si="3"/>
        <v>73</v>
      </c>
      <c r="F40" s="26">
        <f t="shared" si="1"/>
        <v>42522</v>
      </c>
      <c r="G40" s="27">
        <f t="shared" si="4"/>
        <v>52.67</v>
      </c>
      <c r="H40" s="29"/>
      <c r="I40" s="30"/>
      <c r="J40" s="31"/>
      <c r="K40" s="30"/>
      <c r="L40" s="32"/>
    </row>
    <row r="41" spans="2:12" s="24" customFormat="1" ht="12.75" customHeight="1">
      <c r="B41" s="25">
        <f t="shared" si="5"/>
        <v>28</v>
      </c>
      <c r="C41" s="26">
        <f t="shared" si="5"/>
        <v>42477</v>
      </c>
      <c r="D41" s="27">
        <f t="shared" si="2"/>
        <v>19.75</v>
      </c>
      <c r="E41" s="28">
        <f t="shared" si="3"/>
        <v>74</v>
      </c>
      <c r="F41" s="26">
        <f t="shared" si="1"/>
        <v>42523</v>
      </c>
      <c r="G41" s="27">
        <f t="shared" si="4"/>
        <v>53.4</v>
      </c>
      <c r="H41" s="29"/>
      <c r="I41" s="30"/>
      <c r="J41" s="31"/>
      <c r="K41" s="30"/>
      <c r="L41" s="32"/>
    </row>
    <row r="42" spans="2:12" s="24" customFormat="1" ht="12.75" customHeight="1">
      <c r="B42" s="25">
        <f t="shared" si="5"/>
        <v>29</v>
      </c>
      <c r="C42" s="26">
        <f t="shared" si="5"/>
        <v>42478</v>
      </c>
      <c r="D42" s="27">
        <f t="shared" si="2"/>
        <v>20.48</v>
      </c>
      <c r="E42" s="28">
        <f t="shared" si="3"/>
        <v>75</v>
      </c>
      <c r="F42" s="26">
        <f t="shared" si="1"/>
        <v>42524</v>
      </c>
      <c r="G42" s="27">
        <f t="shared" si="4"/>
        <v>54.13</v>
      </c>
      <c r="H42" s="29"/>
      <c r="I42" s="30"/>
      <c r="J42" s="31"/>
      <c r="K42" s="30"/>
      <c r="L42" s="32"/>
    </row>
    <row r="43" spans="2:12" s="24" customFormat="1" ht="12.75" customHeight="1">
      <c r="B43" s="25">
        <f t="shared" si="5"/>
        <v>30</v>
      </c>
      <c r="C43" s="26">
        <f t="shared" si="5"/>
        <v>42479</v>
      </c>
      <c r="D43" s="27">
        <f t="shared" si="2"/>
        <v>21.21</v>
      </c>
      <c r="E43" s="28">
        <f t="shared" si="3"/>
        <v>76</v>
      </c>
      <c r="F43" s="26">
        <f t="shared" si="1"/>
        <v>42525</v>
      </c>
      <c r="G43" s="27">
        <f t="shared" si="4"/>
        <v>54.86</v>
      </c>
      <c r="H43" s="29"/>
      <c r="I43" s="30"/>
      <c r="J43" s="31"/>
      <c r="K43" s="30"/>
      <c r="L43" s="32"/>
    </row>
    <row r="44" spans="2:12" s="24" customFormat="1" ht="12.75" customHeight="1">
      <c r="B44" s="25">
        <f t="shared" si="5"/>
        <v>31</v>
      </c>
      <c r="C44" s="26">
        <f t="shared" si="5"/>
        <v>42480</v>
      </c>
      <c r="D44" s="27">
        <f t="shared" si="2"/>
        <v>21.95</v>
      </c>
      <c r="E44" s="28">
        <f t="shared" si="3"/>
        <v>77</v>
      </c>
      <c r="F44" s="26">
        <f t="shared" si="1"/>
        <v>42526</v>
      </c>
      <c r="G44" s="27">
        <f t="shared" si="4"/>
        <v>55.59</v>
      </c>
      <c r="H44" s="29"/>
      <c r="I44" s="30"/>
      <c r="J44" s="31"/>
      <c r="K44" s="30"/>
      <c r="L44" s="32"/>
    </row>
    <row r="45" spans="2:12" s="24" customFormat="1" ht="12.75" customHeight="1">
      <c r="B45" s="25">
        <f t="shared" si="5"/>
        <v>32</v>
      </c>
      <c r="C45" s="26">
        <f t="shared" si="5"/>
        <v>42481</v>
      </c>
      <c r="D45" s="27">
        <f t="shared" si="2"/>
        <v>22.68</v>
      </c>
      <c r="E45" s="28">
        <f t="shared" si="3"/>
        <v>78</v>
      </c>
      <c r="F45" s="26">
        <f t="shared" si="1"/>
        <v>42527</v>
      </c>
      <c r="G45" s="27">
        <f t="shared" si="4"/>
        <v>56.33</v>
      </c>
      <c r="H45" s="29"/>
      <c r="I45" s="30"/>
      <c r="J45" s="31"/>
      <c r="K45" s="30"/>
      <c r="L45" s="32"/>
    </row>
    <row r="46" spans="2:12" s="24" customFormat="1" ht="12.75" customHeight="1">
      <c r="B46" s="25">
        <f t="shared" si="5"/>
        <v>33</v>
      </c>
      <c r="C46" s="26">
        <f t="shared" si="5"/>
        <v>42482</v>
      </c>
      <c r="D46" s="27">
        <f t="shared" si="2"/>
        <v>23.41</v>
      </c>
      <c r="E46" s="28">
        <f t="shared" si="3"/>
        <v>79</v>
      </c>
      <c r="F46" s="26">
        <f t="shared" si="1"/>
        <v>42528</v>
      </c>
      <c r="G46" s="27">
        <f t="shared" si="4"/>
        <v>57.06</v>
      </c>
      <c r="H46" s="29"/>
      <c r="I46" s="30"/>
      <c r="J46" s="31"/>
      <c r="K46" s="30"/>
      <c r="L46" s="32"/>
    </row>
    <row r="47" spans="2:12" s="24" customFormat="1" ht="12.75" customHeight="1">
      <c r="B47" s="25">
        <f aca="true" t="shared" si="6" ref="B47:C59">B46+1</f>
        <v>34</v>
      </c>
      <c r="C47" s="26">
        <f t="shared" si="6"/>
        <v>42483</v>
      </c>
      <c r="D47" s="27">
        <f t="shared" si="2"/>
        <v>24.14</v>
      </c>
      <c r="E47" s="28">
        <f t="shared" si="3"/>
        <v>80</v>
      </c>
      <c r="F47" s="26">
        <f t="shared" si="1"/>
        <v>42529</v>
      </c>
      <c r="G47" s="27">
        <f t="shared" si="4"/>
        <v>57.79</v>
      </c>
      <c r="H47" s="29"/>
      <c r="I47" s="30"/>
      <c r="J47" s="31"/>
      <c r="K47" s="30"/>
      <c r="L47" s="32"/>
    </row>
    <row r="48" spans="2:12" s="24" customFormat="1" ht="12.75" customHeight="1">
      <c r="B48" s="25">
        <f t="shared" si="6"/>
        <v>35</v>
      </c>
      <c r="C48" s="26">
        <f t="shared" si="6"/>
        <v>42484</v>
      </c>
      <c r="D48" s="27">
        <f t="shared" si="2"/>
        <v>24.87</v>
      </c>
      <c r="E48" s="28">
        <f t="shared" si="3"/>
        <v>81</v>
      </c>
      <c r="F48" s="26">
        <f t="shared" si="1"/>
        <v>42530</v>
      </c>
      <c r="G48" s="27">
        <f t="shared" si="4"/>
        <v>58.52</v>
      </c>
      <c r="H48" s="29"/>
      <c r="I48" s="30"/>
      <c r="J48" s="31"/>
      <c r="K48" s="30"/>
      <c r="L48" s="32"/>
    </row>
    <row r="49" spans="2:12" s="24" customFormat="1" ht="12.75" customHeight="1">
      <c r="B49" s="25">
        <f t="shared" si="6"/>
        <v>36</v>
      </c>
      <c r="C49" s="26">
        <f t="shared" si="6"/>
        <v>42485</v>
      </c>
      <c r="D49" s="27">
        <f t="shared" si="2"/>
        <v>25.6</v>
      </c>
      <c r="E49" s="28">
        <f t="shared" si="3"/>
        <v>82</v>
      </c>
      <c r="F49" s="26">
        <f t="shared" si="1"/>
        <v>42531</v>
      </c>
      <c r="G49" s="27">
        <f t="shared" si="4"/>
        <v>59.25</v>
      </c>
      <c r="H49" s="29"/>
      <c r="I49" s="30"/>
      <c r="J49" s="31"/>
      <c r="K49" s="30"/>
      <c r="L49" s="32"/>
    </row>
    <row r="50" spans="2:12" s="24" customFormat="1" ht="12.75" customHeight="1">
      <c r="B50" s="25">
        <f t="shared" si="6"/>
        <v>37</v>
      </c>
      <c r="C50" s="26">
        <f t="shared" si="6"/>
        <v>42486</v>
      </c>
      <c r="D50" s="27">
        <f t="shared" si="2"/>
        <v>26.33</v>
      </c>
      <c r="E50" s="28">
        <f t="shared" si="3"/>
        <v>83</v>
      </c>
      <c r="F50" s="26">
        <f t="shared" si="1"/>
        <v>42532</v>
      </c>
      <c r="G50" s="27">
        <f t="shared" si="4"/>
        <v>59.98</v>
      </c>
      <c r="H50" s="29"/>
      <c r="I50" s="30"/>
      <c r="J50" s="31"/>
      <c r="K50" s="30"/>
      <c r="L50" s="32"/>
    </row>
    <row r="51" spans="2:12" s="24" customFormat="1" ht="12.75" customHeight="1">
      <c r="B51" s="25">
        <f t="shared" si="6"/>
        <v>38</v>
      </c>
      <c r="C51" s="26">
        <f t="shared" si="6"/>
        <v>42487</v>
      </c>
      <c r="D51" s="27">
        <f t="shared" si="2"/>
        <v>27.07</v>
      </c>
      <c r="E51" s="28">
        <f t="shared" si="3"/>
        <v>84</v>
      </c>
      <c r="F51" s="26">
        <f t="shared" si="1"/>
        <v>42533</v>
      </c>
      <c r="G51" s="27">
        <f t="shared" si="4"/>
        <v>60.72</v>
      </c>
      <c r="H51" s="29"/>
      <c r="I51" s="30"/>
      <c r="J51" s="31"/>
      <c r="K51" s="30"/>
      <c r="L51" s="32"/>
    </row>
    <row r="52" spans="2:12" s="24" customFormat="1" ht="12.75" customHeight="1">
      <c r="B52" s="25">
        <f t="shared" si="6"/>
        <v>39</v>
      </c>
      <c r="C52" s="26">
        <f t="shared" si="6"/>
        <v>42488</v>
      </c>
      <c r="D52" s="27">
        <f t="shared" si="2"/>
        <v>27.8</v>
      </c>
      <c r="E52" s="28">
        <f t="shared" si="3"/>
        <v>85</v>
      </c>
      <c r="F52" s="26">
        <f t="shared" si="1"/>
        <v>42534</v>
      </c>
      <c r="G52" s="27">
        <f t="shared" si="4"/>
        <v>61.45</v>
      </c>
      <c r="H52" s="29"/>
      <c r="I52" s="30"/>
      <c r="J52" s="31"/>
      <c r="K52" s="30"/>
      <c r="L52" s="32"/>
    </row>
    <row r="53" spans="2:12" s="24" customFormat="1" ht="12.75" customHeight="1">
      <c r="B53" s="25">
        <f t="shared" si="6"/>
        <v>40</v>
      </c>
      <c r="C53" s="26">
        <f t="shared" si="6"/>
        <v>42489</v>
      </c>
      <c r="D53" s="27">
        <f t="shared" si="2"/>
        <v>28.53</v>
      </c>
      <c r="E53" s="28">
        <f t="shared" si="3"/>
        <v>86</v>
      </c>
      <c r="F53" s="26">
        <f t="shared" si="1"/>
        <v>42535</v>
      </c>
      <c r="G53" s="27">
        <f t="shared" si="4"/>
        <v>62.18</v>
      </c>
      <c r="H53" s="33"/>
      <c r="I53" s="30"/>
      <c r="J53" s="31"/>
      <c r="K53" s="30"/>
      <c r="L53" s="32"/>
    </row>
    <row r="54" spans="2:12" s="24" customFormat="1" ht="12.75" customHeight="1">
      <c r="B54" s="25">
        <f t="shared" si="6"/>
        <v>41</v>
      </c>
      <c r="C54" s="26">
        <f t="shared" si="6"/>
        <v>42490</v>
      </c>
      <c r="D54" s="27">
        <f t="shared" si="2"/>
        <v>29.26</v>
      </c>
      <c r="E54" s="28">
        <f t="shared" si="3"/>
        <v>87</v>
      </c>
      <c r="F54" s="26">
        <f t="shared" si="1"/>
        <v>42536</v>
      </c>
      <c r="G54" s="27">
        <f t="shared" si="4"/>
        <v>62.91</v>
      </c>
      <c r="H54" s="29"/>
      <c r="I54" s="30"/>
      <c r="J54" s="31"/>
      <c r="K54" s="30"/>
      <c r="L54" s="32"/>
    </row>
    <row r="55" spans="2:12" s="24" customFormat="1" ht="12.75" customHeight="1">
      <c r="B55" s="25">
        <f t="shared" si="6"/>
        <v>42</v>
      </c>
      <c r="C55" s="26">
        <f t="shared" si="6"/>
        <v>42491</v>
      </c>
      <c r="D55" s="27">
        <f t="shared" si="2"/>
        <v>29.99</v>
      </c>
      <c r="E55" s="28">
        <f t="shared" si="3"/>
        <v>88</v>
      </c>
      <c r="F55" s="26">
        <f t="shared" si="1"/>
        <v>42537</v>
      </c>
      <c r="G55" s="27">
        <f t="shared" si="4"/>
        <v>63.64</v>
      </c>
      <c r="H55" s="29"/>
      <c r="I55" s="30"/>
      <c r="J55" s="31"/>
      <c r="K55" s="30"/>
      <c r="L55" s="32"/>
    </row>
    <row r="56" spans="2:12" s="24" customFormat="1" ht="12.75" customHeight="1">
      <c r="B56" s="25">
        <f t="shared" si="6"/>
        <v>43</v>
      </c>
      <c r="C56" s="26">
        <f t="shared" si="6"/>
        <v>42492</v>
      </c>
      <c r="D56" s="27">
        <f t="shared" si="2"/>
        <v>30.72</v>
      </c>
      <c r="E56" s="28">
        <f t="shared" si="3"/>
        <v>89</v>
      </c>
      <c r="F56" s="26">
        <f t="shared" si="1"/>
        <v>42538</v>
      </c>
      <c r="G56" s="27">
        <f t="shared" si="4"/>
        <v>64.37</v>
      </c>
      <c r="H56" s="29"/>
      <c r="I56" s="30"/>
      <c r="J56" s="31"/>
      <c r="K56" s="30"/>
      <c r="L56" s="32"/>
    </row>
    <row r="57" spans="2:12" s="24" customFormat="1" ht="12.75" customHeight="1">
      <c r="B57" s="25">
        <f t="shared" si="6"/>
        <v>44</v>
      </c>
      <c r="C57" s="26">
        <f t="shared" si="6"/>
        <v>42493</v>
      </c>
      <c r="D57" s="27">
        <f t="shared" si="2"/>
        <v>31.45</v>
      </c>
      <c r="E57" s="28">
        <f t="shared" si="3"/>
        <v>90</v>
      </c>
      <c r="F57" s="26">
        <f t="shared" si="1"/>
        <v>42539</v>
      </c>
      <c r="G57" s="27">
        <f t="shared" si="4"/>
        <v>65.1</v>
      </c>
      <c r="H57" s="29"/>
      <c r="I57" s="30"/>
      <c r="J57" s="31"/>
      <c r="K57" s="30"/>
      <c r="L57" s="32"/>
    </row>
    <row r="58" spans="2:12" s="24" customFormat="1" ht="12.75" customHeight="1">
      <c r="B58" s="25">
        <f t="shared" si="6"/>
        <v>45</v>
      </c>
      <c r="C58" s="26">
        <f t="shared" si="6"/>
        <v>42494</v>
      </c>
      <c r="D58" s="27">
        <f t="shared" si="2"/>
        <v>32.19</v>
      </c>
      <c r="E58" s="28">
        <f t="shared" si="3"/>
        <v>91</v>
      </c>
      <c r="F58" s="26">
        <f t="shared" si="1"/>
        <v>42540</v>
      </c>
      <c r="G58" s="27">
        <f t="shared" si="4"/>
        <v>65.84</v>
      </c>
      <c r="H58" s="29"/>
      <c r="I58" s="30"/>
      <c r="J58" s="31"/>
      <c r="K58" s="30"/>
      <c r="L58" s="32"/>
    </row>
    <row r="59" spans="2:12" s="24" customFormat="1" ht="12.75" customHeight="1">
      <c r="B59" s="25">
        <f t="shared" si="6"/>
        <v>46</v>
      </c>
      <c r="C59" s="26">
        <f t="shared" si="6"/>
        <v>42495</v>
      </c>
      <c r="D59" s="27">
        <f t="shared" si="2"/>
        <v>32.92</v>
      </c>
      <c r="E59" s="28">
        <f t="shared" si="3"/>
        <v>92</v>
      </c>
      <c r="F59" s="26">
        <f t="shared" si="1"/>
        <v>42541</v>
      </c>
      <c r="G59" s="27">
        <f t="shared" si="4"/>
        <v>66.57</v>
      </c>
      <c r="H59" s="29"/>
      <c r="I59" s="30"/>
      <c r="J59" s="31"/>
      <c r="K59" s="30"/>
      <c r="L59" s="32"/>
    </row>
    <row r="60" spans="1:8" s="24" customFormat="1" ht="39.75" customHeight="1">
      <c r="A60" s="34"/>
      <c r="E60" s="34"/>
      <c r="F60" s="35">
        <f>F59+1</f>
        <v>42542</v>
      </c>
      <c r="G60" s="38">
        <f>ROUND($F$8*$F$7/365*E59,2)</f>
        <v>67.3</v>
      </c>
      <c r="H60" s="36"/>
    </row>
    <row r="61" spans="1:8" ht="11.25">
      <c r="A61" s="12"/>
      <c r="H61" s="14"/>
    </row>
    <row r="62" spans="1:10" ht="22.5" customHeight="1">
      <c r="A62" s="12"/>
      <c r="B62" s="62" t="s">
        <v>8</v>
      </c>
      <c r="C62" s="62"/>
      <c r="D62" s="62"/>
      <c r="E62" s="62"/>
      <c r="F62" s="62"/>
      <c r="G62" s="62"/>
      <c r="H62" s="16"/>
      <c r="I62" s="11"/>
      <c r="J62" s="14"/>
    </row>
    <row r="63" spans="1:10" ht="11.25">
      <c r="A63" s="12"/>
      <c r="B63" s="13"/>
      <c r="G63" s="15"/>
      <c r="H63" s="16"/>
      <c r="I63" s="11"/>
      <c r="J63" s="14"/>
    </row>
  </sheetData>
  <sheetProtection/>
  <mergeCells count="4">
    <mergeCell ref="B2:G2"/>
    <mergeCell ref="B3:G3"/>
    <mergeCell ref="B4:G4"/>
    <mergeCell ref="B62:G62"/>
  </mergeCells>
  <printOptions/>
  <pageMargins left="0.5511811023622047" right="0.5511811023622047" top="0.46" bottom="0.54" header="0.27" footer="0.23"/>
  <pageSetup fitToHeight="1" fitToWidth="1" horizontalDpi="600" verticalDpi="600" orientation="portrait" paperSize="9" scale="9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63"/>
  <sheetViews>
    <sheetView zoomScalePageLayoutView="0" workbookViewId="0" topLeftCell="A1">
      <selection activeCell="N20" sqref="N20"/>
    </sheetView>
  </sheetViews>
  <sheetFormatPr defaultColWidth="9.140625" defaultRowHeight="12.75"/>
  <cols>
    <col min="1" max="1" width="4.140625" style="2" customWidth="1"/>
    <col min="2" max="2" width="4.8515625" style="2" customWidth="1"/>
    <col min="3" max="3" width="13.57421875" style="2" customWidth="1"/>
    <col min="4" max="4" width="12.421875" style="2" customWidth="1"/>
    <col min="5" max="5" width="4.8515625" style="2" customWidth="1"/>
    <col min="6" max="6" width="13.57421875" style="2" customWidth="1"/>
    <col min="7" max="7" width="12.421875" style="2" customWidth="1"/>
    <col min="8" max="8" width="10.140625" style="2" customWidth="1"/>
    <col min="9" max="9" width="4.00390625" style="2" customWidth="1"/>
    <col min="10" max="10" width="5.7109375" style="2" customWidth="1"/>
    <col min="11" max="16384" width="9.140625" style="2" customWidth="1"/>
  </cols>
  <sheetData>
    <row r="2" spans="2:10" ht="11.25">
      <c r="B2" s="60" t="s">
        <v>41</v>
      </c>
      <c r="C2" s="60"/>
      <c r="D2" s="60"/>
      <c r="E2" s="60"/>
      <c r="F2" s="60"/>
      <c r="G2" s="60"/>
      <c r="H2" s="3"/>
      <c r="I2" s="3"/>
      <c r="J2" s="3"/>
    </row>
    <row r="3" spans="2:10" ht="11.25">
      <c r="B3" s="61" t="s">
        <v>11</v>
      </c>
      <c r="C3" s="61"/>
      <c r="D3" s="61"/>
      <c r="E3" s="61"/>
      <c r="F3" s="61"/>
      <c r="G3" s="61"/>
      <c r="H3" s="3"/>
      <c r="I3" s="3"/>
      <c r="J3" s="3"/>
    </row>
    <row r="4" spans="2:10" ht="11.25">
      <c r="B4" s="61"/>
      <c r="C4" s="61"/>
      <c r="D4" s="61"/>
      <c r="E4" s="61"/>
      <c r="F4" s="61"/>
      <c r="G4" s="61"/>
      <c r="H4" s="3"/>
      <c r="I4" s="3"/>
      <c r="J4" s="3"/>
    </row>
    <row r="5" spans="2:10" ht="11.25">
      <c r="B5" s="4" t="s">
        <v>4</v>
      </c>
      <c r="C5" s="5"/>
      <c r="D5" s="3"/>
      <c r="F5" s="37">
        <v>0.017</v>
      </c>
      <c r="G5" s="3"/>
      <c r="H5" s="3"/>
      <c r="I5" s="3"/>
      <c r="J5" s="3"/>
    </row>
    <row r="6" spans="2:10" ht="11.25">
      <c r="B6" s="4" t="s">
        <v>3</v>
      </c>
      <c r="C6" s="5"/>
      <c r="D6" s="3"/>
      <c r="F6" s="18">
        <v>0.01</v>
      </c>
      <c r="G6" s="3"/>
      <c r="H6" s="3"/>
      <c r="I6" s="3"/>
      <c r="J6" s="3"/>
    </row>
    <row r="7" spans="2:10" ht="11.25">
      <c r="B7" s="4" t="s">
        <v>5</v>
      </c>
      <c r="C7" s="5"/>
      <c r="D7" s="3"/>
      <c r="F7" s="18">
        <f>F6+F5</f>
        <v>0.027000000000000003</v>
      </c>
      <c r="G7" s="3"/>
      <c r="H7" s="3"/>
      <c r="I7" s="3"/>
      <c r="J7" s="3"/>
    </row>
    <row r="8" spans="2:10" ht="11.25">
      <c r="B8" s="4" t="s">
        <v>10</v>
      </c>
      <c r="C8" s="5"/>
      <c r="D8" s="3"/>
      <c r="F8" s="19">
        <v>10000</v>
      </c>
      <c r="G8" s="3"/>
      <c r="H8" s="3"/>
      <c r="I8" s="3"/>
      <c r="J8" s="3"/>
    </row>
    <row r="9" spans="2:10" ht="11.25">
      <c r="B9" s="4" t="s">
        <v>9</v>
      </c>
      <c r="C9" s="5"/>
      <c r="D9" s="3"/>
      <c r="F9" s="20">
        <f>F60-C14</f>
        <v>92</v>
      </c>
      <c r="G9" s="3"/>
      <c r="H9" s="3"/>
      <c r="I9" s="3"/>
      <c r="J9" s="3"/>
    </row>
    <row r="10" spans="2:10" ht="11.25">
      <c r="B10" s="4" t="s">
        <v>32</v>
      </c>
      <c r="C10" s="5"/>
      <c r="D10" s="56"/>
      <c r="F10" s="6">
        <v>42815</v>
      </c>
      <c r="G10" s="3"/>
      <c r="H10" s="3"/>
      <c r="I10" s="3"/>
      <c r="J10" s="3"/>
    </row>
    <row r="11" spans="2:10" ht="11.25">
      <c r="B11" s="4" t="s">
        <v>31</v>
      </c>
      <c r="C11" s="5"/>
      <c r="D11" s="56"/>
      <c r="E11" s="48"/>
      <c r="F11" s="6">
        <v>42627</v>
      </c>
      <c r="G11" s="3"/>
      <c r="H11" s="3"/>
      <c r="I11" s="3"/>
      <c r="J11" s="3"/>
    </row>
    <row r="12" spans="2:10" ht="11.25">
      <c r="B12" s="4"/>
      <c r="C12" s="5"/>
      <c r="D12" s="56"/>
      <c r="F12" s="6"/>
      <c r="G12" s="3"/>
      <c r="H12" s="3"/>
      <c r="I12" s="3"/>
      <c r="J12" s="3"/>
    </row>
    <row r="13" spans="2:12" ht="56.25">
      <c r="B13" s="21" t="s">
        <v>1</v>
      </c>
      <c r="C13" s="22" t="s">
        <v>7</v>
      </c>
      <c r="D13" s="23" t="s">
        <v>6</v>
      </c>
      <c r="E13" s="21" t="s">
        <v>1</v>
      </c>
      <c r="F13" s="22" t="s">
        <v>7</v>
      </c>
      <c r="G13" s="17" t="s">
        <v>6</v>
      </c>
      <c r="H13" s="7"/>
      <c r="I13" s="8"/>
      <c r="J13" s="9"/>
      <c r="K13" s="8"/>
      <c r="L13" s="10"/>
    </row>
    <row r="14" spans="2:12" s="24" customFormat="1" ht="12.75" customHeight="1">
      <c r="B14" s="25">
        <v>1</v>
      </c>
      <c r="C14" s="26">
        <f>'okresy odsetkowe'!B14</f>
        <v>42542</v>
      </c>
      <c r="D14" s="27">
        <v>0</v>
      </c>
      <c r="E14" s="28">
        <f>B59+1</f>
        <v>47</v>
      </c>
      <c r="F14" s="26">
        <f>C59+1</f>
        <v>42588</v>
      </c>
      <c r="G14" s="27">
        <f>ROUND($F$8*$F$7/365*B59,2)</f>
        <v>34.03</v>
      </c>
      <c r="H14" s="29"/>
      <c r="I14" s="30"/>
      <c r="J14" s="31"/>
      <c r="K14" s="30"/>
      <c r="L14" s="32"/>
    </row>
    <row r="15" spans="2:12" s="24" customFormat="1" ht="12.75" customHeight="1">
      <c r="B15" s="25">
        <f aca="true" t="shared" si="0" ref="B15:C30">B14+1</f>
        <v>2</v>
      </c>
      <c r="C15" s="26">
        <f t="shared" si="0"/>
        <v>42543</v>
      </c>
      <c r="D15" s="27">
        <f>ROUND($F$8*$F$7/365*B14,2)</f>
        <v>0.74</v>
      </c>
      <c r="E15" s="28">
        <f>E14+1</f>
        <v>48</v>
      </c>
      <c r="F15" s="26">
        <f aca="true" t="shared" si="1" ref="F15:F59">F14+1</f>
        <v>42589</v>
      </c>
      <c r="G15" s="27">
        <f>ROUND($F$8*$F$7/365*E14,2)</f>
        <v>34.77</v>
      </c>
      <c r="H15" s="29"/>
      <c r="I15" s="30"/>
      <c r="J15" s="31"/>
      <c r="K15" s="30"/>
      <c r="L15" s="32"/>
    </row>
    <row r="16" spans="2:12" s="24" customFormat="1" ht="12.75" customHeight="1">
      <c r="B16" s="25">
        <f t="shared" si="0"/>
        <v>3</v>
      </c>
      <c r="C16" s="26">
        <f t="shared" si="0"/>
        <v>42544</v>
      </c>
      <c r="D16" s="27">
        <f aca="true" t="shared" si="2" ref="D16:D59">ROUND($F$8*$F$7/365*B15,2)</f>
        <v>1.48</v>
      </c>
      <c r="E16" s="28">
        <f aca="true" t="shared" si="3" ref="E16:E59">E15+1</f>
        <v>49</v>
      </c>
      <c r="F16" s="26">
        <f t="shared" si="1"/>
        <v>42590</v>
      </c>
      <c r="G16" s="27">
        <f aca="true" t="shared" si="4" ref="G16:G60">ROUND($F$8*$F$7/365*E15,2)</f>
        <v>35.51</v>
      </c>
      <c r="H16" s="29"/>
      <c r="I16" s="30"/>
      <c r="J16" s="31"/>
      <c r="K16" s="30"/>
      <c r="L16" s="32"/>
    </row>
    <row r="17" spans="2:12" s="24" customFormat="1" ht="12.75" customHeight="1">
      <c r="B17" s="25">
        <f t="shared" si="0"/>
        <v>4</v>
      </c>
      <c r="C17" s="26">
        <f t="shared" si="0"/>
        <v>42545</v>
      </c>
      <c r="D17" s="27">
        <f t="shared" si="2"/>
        <v>2.22</v>
      </c>
      <c r="E17" s="28">
        <f t="shared" si="3"/>
        <v>50</v>
      </c>
      <c r="F17" s="26">
        <f t="shared" si="1"/>
        <v>42591</v>
      </c>
      <c r="G17" s="27">
        <f t="shared" si="4"/>
        <v>36.25</v>
      </c>
      <c r="H17" s="29"/>
      <c r="I17" s="30" t="s">
        <v>0</v>
      </c>
      <c r="J17" s="31"/>
      <c r="K17" s="30"/>
      <c r="L17" s="32"/>
    </row>
    <row r="18" spans="2:12" s="24" customFormat="1" ht="12.75" customHeight="1">
      <c r="B18" s="25">
        <f t="shared" si="0"/>
        <v>5</v>
      </c>
      <c r="C18" s="26">
        <f t="shared" si="0"/>
        <v>42546</v>
      </c>
      <c r="D18" s="27">
        <f t="shared" si="2"/>
        <v>2.96</v>
      </c>
      <c r="E18" s="28">
        <f t="shared" si="3"/>
        <v>51</v>
      </c>
      <c r="F18" s="26">
        <f t="shared" si="1"/>
        <v>42592</v>
      </c>
      <c r="G18" s="27">
        <f t="shared" si="4"/>
        <v>36.99</v>
      </c>
      <c r="H18" s="29"/>
      <c r="I18" s="30"/>
      <c r="J18" s="31"/>
      <c r="K18" s="30"/>
      <c r="L18" s="32"/>
    </row>
    <row r="19" spans="2:12" s="24" customFormat="1" ht="12.75" customHeight="1">
      <c r="B19" s="25">
        <f t="shared" si="0"/>
        <v>6</v>
      </c>
      <c r="C19" s="26">
        <f t="shared" si="0"/>
        <v>42547</v>
      </c>
      <c r="D19" s="27">
        <f t="shared" si="2"/>
        <v>3.7</v>
      </c>
      <c r="E19" s="28">
        <f t="shared" si="3"/>
        <v>52</v>
      </c>
      <c r="F19" s="26">
        <f t="shared" si="1"/>
        <v>42593</v>
      </c>
      <c r="G19" s="27">
        <f t="shared" si="4"/>
        <v>37.73</v>
      </c>
      <c r="H19" s="29"/>
      <c r="I19" s="30"/>
      <c r="J19" s="31"/>
      <c r="K19" s="30"/>
      <c r="L19" s="32"/>
    </row>
    <row r="20" spans="2:12" s="24" customFormat="1" ht="12.75" customHeight="1">
      <c r="B20" s="25">
        <f t="shared" si="0"/>
        <v>7</v>
      </c>
      <c r="C20" s="26">
        <f t="shared" si="0"/>
        <v>42548</v>
      </c>
      <c r="D20" s="27">
        <f t="shared" si="2"/>
        <v>4.44</v>
      </c>
      <c r="E20" s="28">
        <f t="shared" si="3"/>
        <v>53</v>
      </c>
      <c r="F20" s="26">
        <f t="shared" si="1"/>
        <v>42594</v>
      </c>
      <c r="G20" s="27">
        <f t="shared" si="4"/>
        <v>38.47</v>
      </c>
      <c r="H20" s="29"/>
      <c r="I20" s="30"/>
      <c r="J20" s="31"/>
      <c r="K20" s="30"/>
      <c r="L20" s="32"/>
    </row>
    <row r="21" spans="2:12" s="24" customFormat="1" ht="12.75" customHeight="1">
      <c r="B21" s="25">
        <f t="shared" si="0"/>
        <v>8</v>
      </c>
      <c r="C21" s="26">
        <f t="shared" si="0"/>
        <v>42549</v>
      </c>
      <c r="D21" s="27">
        <f t="shared" si="2"/>
        <v>5.18</v>
      </c>
      <c r="E21" s="28">
        <f t="shared" si="3"/>
        <v>54</v>
      </c>
      <c r="F21" s="26">
        <f t="shared" si="1"/>
        <v>42595</v>
      </c>
      <c r="G21" s="27">
        <f t="shared" si="4"/>
        <v>39.21</v>
      </c>
      <c r="H21" s="29"/>
      <c r="I21" s="30"/>
      <c r="J21" s="31"/>
      <c r="K21" s="30"/>
      <c r="L21" s="32"/>
    </row>
    <row r="22" spans="2:10" s="24" customFormat="1" ht="12.75" customHeight="1">
      <c r="B22" s="25">
        <f t="shared" si="0"/>
        <v>9</v>
      </c>
      <c r="C22" s="26">
        <f t="shared" si="0"/>
        <v>42550</v>
      </c>
      <c r="D22" s="27">
        <f t="shared" si="2"/>
        <v>5.92</v>
      </c>
      <c r="E22" s="28">
        <f t="shared" si="3"/>
        <v>55</v>
      </c>
      <c r="F22" s="26">
        <f t="shared" si="1"/>
        <v>42596</v>
      </c>
      <c r="G22" s="27">
        <f t="shared" si="4"/>
        <v>39.95</v>
      </c>
      <c r="H22" s="29"/>
      <c r="I22" s="30"/>
      <c r="J22" s="31"/>
    </row>
    <row r="23" spans="2:10" s="24" customFormat="1" ht="12.75" customHeight="1">
      <c r="B23" s="25">
        <f t="shared" si="0"/>
        <v>10</v>
      </c>
      <c r="C23" s="26">
        <f t="shared" si="0"/>
        <v>42551</v>
      </c>
      <c r="D23" s="27">
        <f t="shared" si="2"/>
        <v>6.66</v>
      </c>
      <c r="E23" s="28">
        <f t="shared" si="3"/>
        <v>56</v>
      </c>
      <c r="F23" s="26">
        <f t="shared" si="1"/>
        <v>42597</v>
      </c>
      <c r="G23" s="27">
        <f t="shared" si="4"/>
        <v>40.68</v>
      </c>
      <c r="H23" s="29"/>
      <c r="I23" s="30"/>
      <c r="J23" s="31"/>
    </row>
    <row r="24" spans="2:10" s="24" customFormat="1" ht="12.75" customHeight="1">
      <c r="B24" s="25">
        <f t="shared" si="0"/>
        <v>11</v>
      </c>
      <c r="C24" s="26">
        <f t="shared" si="0"/>
        <v>42552</v>
      </c>
      <c r="D24" s="27">
        <f t="shared" si="2"/>
        <v>7.4</v>
      </c>
      <c r="E24" s="28">
        <f t="shared" si="3"/>
        <v>57</v>
      </c>
      <c r="F24" s="26">
        <f t="shared" si="1"/>
        <v>42598</v>
      </c>
      <c r="G24" s="27">
        <f t="shared" si="4"/>
        <v>41.42</v>
      </c>
      <c r="H24" s="29"/>
      <c r="I24" s="30"/>
      <c r="J24" s="31"/>
    </row>
    <row r="25" spans="2:10" s="24" customFormat="1" ht="12.75" customHeight="1">
      <c r="B25" s="25">
        <f t="shared" si="0"/>
        <v>12</v>
      </c>
      <c r="C25" s="26">
        <f t="shared" si="0"/>
        <v>42553</v>
      </c>
      <c r="D25" s="27">
        <f t="shared" si="2"/>
        <v>8.14</v>
      </c>
      <c r="E25" s="28">
        <f t="shared" si="3"/>
        <v>58</v>
      </c>
      <c r="F25" s="26">
        <f t="shared" si="1"/>
        <v>42599</v>
      </c>
      <c r="G25" s="27">
        <f t="shared" si="4"/>
        <v>42.16</v>
      </c>
      <c r="H25" s="29"/>
      <c r="I25" s="30"/>
      <c r="J25" s="31"/>
    </row>
    <row r="26" spans="2:12" s="24" customFormat="1" ht="12.75" customHeight="1">
      <c r="B26" s="25">
        <f t="shared" si="0"/>
        <v>13</v>
      </c>
      <c r="C26" s="26">
        <f t="shared" si="0"/>
        <v>42554</v>
      </c>
      <c r="D26" s="27">
        <f t="shared" si="2"/>
        <v>8.88</v>
      </c>
      <c r="E26" s="28">
        <f t="shared" si="3"/>
        <v>59</v>
      </c>
      <c r="F26" s="26">
        <f t="shared" si="1"/>
        <v>42600</v>
      </c>
      <c r="G26" s="27">
        <f t="shared" si="4"/>
        <v>42.9</v>
      </c>
      <c r="H26" s="29"/>
      <c r="I26" s="30"/>
      <c r="J26" s="31"/>
      <c r="K26" s="30"/>
      <c r="L26" s="32"/>
    </row>
    <row r="27" spans="2:12" s="24" customFormat="1" ht="12.75" customHeight="1">
      <c r="B27" s="25">
        <f t="shared" si="0"/>
        <v>14</v>
      </c>
      <c r="C27" s="26">
        <f t="shared" si="0"/>
        <v>42555</v>
      </c>
      <c r="D27" s="27">
        <f t="shared" si="2"/>
        <v>9.62</v>
      </c>
      <c r="E27" s="28">
        <f t="shared" si="3"/>
        <v>60</v>
      </c>
      <c r="F27" s="26">
        <f t="shared" si="1"/>
        <v>42601</v>
      </c>
      <c r="G27" s="27">
        <f t="shared" si="4"/>
        <v>43.64</v>
      </c>
      <c r="H27" s="29"/>
      <c r="I27" s="30"/>
      <c r="J27" s="31"/>
      <c r="K27" s="30"/>
      <c r="L27" s="32"/>
    </row>
    <row r="28" spans="2:12" s="24" customFormat="1" ht="12.75" customHeight="1">
      <c r="B28" s="25">
        <f t="shared" si="0"/>
        <v>15</v>
      </c>
      <c r="C28" s="26">
        <f t="shared" si="0"/>
        <v>42556</v>
      </c>
      <c r="D28" s="27">
        <f t="shared" si="2"/>
        <v>10.36</v>
      </c>
      <c r="E28" s="28">
        <f t="shared" si="3"/>
        <v>61</v>
      </c>
      <c r="F28" s="26">
        <f t="shared" si="1"/>
        <v>42602</v>
      </c>
      <c r="G28" s="27">
        <f t="shared" si="4"/>
        <v>44.38</v>
      </c>
      <c r="H28" s="29"/>
      <c r="I28" s="30"/>
      <c r="J28" s="31"/>
      <c r="K28" s="30"/>
      <c r="L28" s="32"/>
    </row>
    <row r="29" spans="2:12" s="24" customFormat="1" ht="12.75" customHeight="1">
      <c r="B29" s="25">
        <f t="shared" si="0"/>
        <v>16</v>
      </c>
      <c r="C29" s="26">
        <f t="shared" si="0"/>
        <v>42557</v>
      </c>
      <c r="D29" s="27">
        <f t="shared" si="2"/>
        <v>11.1</v>
      </c>
      <c r="E29" s="28">
        <f t="shared" si="3"/>
        <v>62</v>
      </c>
      <c r="F29" s="26">
        <f t="shared" si="1"/>
        <v>42603</v>
      </c>
      <c r="G29" s="27">
        <f t="shared" si="4"/>
        <v>45.12</v>
      </c>
      <c r="H29" s="29"/>
      <c r="I29" s="30"/>
      <c r="J29" s="31"/>
      <c r="K29" s="30"/>
      <c r="L29" s="32"/>
    </row>
    <row r="30" spans="2:12" s="24" customFormat="1" ht="12.75" customHeight="1">
      <c r="B30" s="25">
        <f t="shared" si="0"/>
        <v>17</v>
      </c>
      <c r="C30" s="26">
        <f t="shared" si="0"/>
        <v>42558</v>
      </c>
      <c r="D30" s="27">
        <f t="shared" si="2"/>
        <v>11.84</v>
      </c>
      <c r="E30" s="28">
        <f t="shared" si="3"/>
        <v>63</v>
      </c>
      <c r="F30" s="26">
        <f t="shared" si="1"/>
        <v>42604</v>
      </c>
      <c r="G30" s="27">
        <f t="shared" si="4"/>
        <v>45.86</v>
      </c>
      <c r="H30" s="29"/>
      <c r="I30" s="30"/>
      <c r="J30" s="31"/>
      <c r="K30" s="30"/>
      <c r="L30" s="32"/>
    </row>
    <row r="31" spans="2:12" s="24" customFormat="1" ht="12.75" customHeight="1">
      <c r="B31" s="25">
        <f aca="true" t="shared" si="5" ref="B31:C46">B30+1</f>
        <v>18</v>
      </c>
      <c r="C31" s="26">
        <f t="shared" si="5"/>
        <v>42559</v>
      </c>
      <c r="D31" s="27">
        <f t="shared" si="2"/>
        <v>12.58</v>
      </c>
      <c r="E31" s="28">
        <f t="shared" si="3"/>
        <v>64</v>
      </c>
      <c r="F31" s="26">
        <f t="shared" si="1"/>
        <v>42605</v>
      </c>
      <c r="G31" s="27">
        <f t="shared" si="4"/>
        <v>46.6</v>
      </c>
      <c r="H31" s="29"/>
      <c r="I31" s="30"/>
      <c r="J31" s="31"/>
      <c r="K31" s="30"/>
      <c r="L31" s="32"/>
    </row>
    <row r="32" spans="2:12" s="24" customFormat="1" ht="12.75" customHeight="1">
      <c r="B32" s="25">
        <f t="shared" si="5"/>
        <v>19</v>
      </c>
      <c r="C32" s="26">
        <f t="shared" si="5"/>
        <v>42560</v>
      </c>
      <c r="D32" s="27">
        <f t="shared" si="2"/>
        <v>13.32</v>
      </c>
      <c r="E32" s="28">
        <f t="shared" si="3"/>
        <v>65</v>
      </c>
      <c r="F32" s="26">
        <f t="shared" si="1"/>
        <v>42606</v>
      </c>
      <c r="G32" s="27">
        <f t="shared" si="4"/>
        <v>47.34</v>
      </c>
      <c r="H32" s="29"/>
      <c r="I32" s="30"/>
      <c r="J32" s="31"/>
      <c r="K32" s="30"/>
      <c r="L32" s="32"/>
    </row>
    <row r="33" spans="2:12" s="24" customFormat="1" ht="12.75" customHeight="1">
      <c r="B33" s="25">
        <f t="shared" si="5"/>
        <v>20</v>
      </c>
      <c r="C33" s="26">
        <f t="shared" si="5"/>
        <v>42561</v>
      </c>
      <c r="D33" s="27">
        <f t="shared" si="2"/>
        <v>14.05</v>
      </c>
      <c r="E33" s="28">
        <f t="shared" si="3"/>
        <v>66</v>
      </c>
      <c r="F33" s="26">
        <f t="shared" si="1"/>
        <v>42607</v>
      </c>
      <c r="G33" s="27">
        <f t="shared" si="4"/>
        <v>48.08</v>
      </c>
      <c r="H33" s="29"/>
      <c r="I33" s="30"/>
      <c r="J33" s="31"/>
      <c r="K33" s="30"/>
      <c r="L33" s="32"/>
    </row>
    <row r="34" spans="2:12" s="24" customFormat="1" ht="12.75" customHeight="1">
      <c r="B34" s="25">
        <f t="shared" si="5"/>
        <v>21</v>
      </c>
      <c r="C34" s="26">
        <f t="shared" si="5"/>
        <v>42562</v>
      </c>
      <c r="D34" s="27">
        <f t="shared" si="2"/>
        <v>14.79</v>
      </c>
      <c r="E34" s="28">
        <f t="shared" si="3"/>
        <v>67</v>
      </c>
      <c r="F34" s="26">
        <f t="shared" si="1"/>
        <v>42608</v>
      </c>
      <c r="G34" s="27">
        <f t="shared" si="4"/>
        <v>48.82</v>
      </c>
      <c r="H34" s="29"/>
      <c r="I34" s="30"/>
      <c r="J34" s="31"/>
      <c r="K34" s="30"/>
      <c r="L34" s="32"/>
    </row>
    <row r="35" spans="2:12" s="24" customFormat="1" ht="12.75" customHeight="1">
      <c r="B35" s="25">
        <f t="shared" si="5"/>
        <v>22</v>
      </c>
      <c r="C35" s="26">
        <f t="shared" si="5"/>
        <v>42563</v>
      </c>
      <c r="D35" s="27">
        <f t="shared" si="2"/>
        <v>15.53</v>
      </c>
      <c r="E35" s="28">
        <f t="shared" si="3"/>
        <v>68</v>
      </c>
      <c r="F35" s="26">
        <f t="shared" si="1"/>
        <v>42609</v>
      </c>
      <c r="G35" s="27">
        <f t="shared" si="4"/>
        <v>49.56</v>
      </c>
      <c r="H35" s="29"/>
      <c r="I35" s="30"/>
      <c r="J35" s="31"/>
      <c r="K35" s="30"/>
      <c r="L35" s="32"/>
    </row>
    <row r="36" spans="2:12" s="24" customFormat="1" ht="12.75" customHeight="1">
      <c r="B36" s="25">
        <f t="shared" si="5"/>
        <v>23</v>
      </c>
      <c r="C36" s="26">
        <f t="shared" si="5"/>
        <v>42564</v>
      </c>
      <c r="D36" s="27">
        <f t="shared" si="2"/>
        <v>16.27</v>
      </c>
      <c r="E36" s="28">
        <f t="shared" si="3"/>
        <v>69</v>
      </c>
      <c r="F36" s="26">
        <f t="shared" si="1"/>
        <v>42610</v>
      </c>
      <c r="G36" s="27">
        <f t="shared" si="4"/>
        <v>50.3</v>
      </c>
      <c r="H36" s="29"/>
      <c r="I36" s="30"/>
      <c r="J36" s="31"/>
      <c r="K36" s="30"/>
      <c r="L36" s="32"/>
    </row>
    <row r="37" spans="2:12" s="24" customFormat="1" ht="12.75" customHeight="1">
      <c r="B37" s="25">
        <f t="shared" si="5"/>
        <v>24</v>
      </c>
      <c r="C37" s="26">
        <f t="shared" si="5"/>
        <v>42565</v>
      </c>
      <c r="D37" s="27">
        <f t="shared" si="2"/>
        <v>17.01</v>
      </c>
      <c r="E37" s="28">
        <f t="shared" si="3"/>
        <v>70</v>
      </c>
      <c r="F37" s="26">
        <f t="shared" si="1"/>
        <v>42611</v>
      </c>
      <c r="G37" s="27">
        <f t="shared" si="4"/>
        <v>51.04</v>
      </c>
      <c r="H37" s="29"/>
      <c r="I37" s="30"/>
      <c r="J37" s="31"/>
      <c r="K37" s="30"/>
      <c r="L37" s="32"/>
    </row>
    <row r="38" spans="2:12" s="24" customFormat="1" ht="12.75" customHeight="1">
      <c r="B38" s="25">
        <f t="shared" si="5"/>
        <v>25</v>
      </c>
      <c r="C38" s="26">
        <f t="shared" si="5"/>
        <v>42566</v>
      </c>
      <c r="D38" s="27">
        <f t="shared" si="2"/>
        <v>17.75</v>
      </c>
      <c r="E38" s="28">
        <f t="shared" si="3"/>
        <v>71</v>
      </c>
      <c r="F38" s="26">
        <f t="shared" si="1"/>
        <v>42612</v>
      </c>
      <c r="G38" s="27">
        <f t="shared" si="4"/>
        <v>51.78</v>
      </c>
      <c r="H38" s="29"/>
      <c r="I38" s="30"/>
      <c r="J38" s="31"/>
      <c r="K38" s="30"/>
      <c r="L38" s="32"/>
    </row>
    <row r="39" spans="2:12" s="24" customFormat="1" ht="12.75" customHeight="1">
      <c r="B39" s="25">
        <f t="shared" si="5"/>
        <v>26</v>
      </c>
      <c r="C39" s="26">
        <f t="shared" si="5"/>
        <v>42567</v>
      </c>
      <c r="D39" s="27">
        <f t="shared" si="2"/>
        <v>18.49</v>
      </c>
      <c r="E39" s="28">
        <f t="shared" si="3"/>
        <v>72</v>
      </c>
      <c r="F39" s="26">
        <f t="shared" si="1"/>
        <v>42613</v>
      </c>
      <c r="G39" s="27">
        <f t="shared" si="4"/>
        <v>52.52</v>
      </c>
      <c r="H39" s="29"/>
      <c r="I39" s="30"/>
      <c r="J39" s="31"/>
      <c r="K39" s="30"/>
      <c r="L39" s="32"/>
    </row>
    <row r="40" spans="2:12" s="24" customFormat="1" ht="12.75" customHeight="1">
      <c r="B40" s="25">
        <f t="shared" si="5"/>
        <v>27</v>
      </c>
      <c r="C40" s="26">
        <f t="shared" si="5"/>
        <v>42568</v>
      </c>
      <c r="D40" s="27">
        <f t="shared" si="2"/>
        <v>19.23</v>
      </c>
      <c r="E40" s="28">
        <f t="shared" si="3"/>
        <v>73</v>
      </c>
      <c r="F40" s="26">
        <f t="shared" si="1"/>
        <v>42614</v>
      </c>
      <c r="G40" s="27">
        <f t="shared" si="4"/>
        <v>53.26</v>
      </c>
      <c r="H40" s="29"/>
      <c r="I40" s="30"/>
      <c r="J40" s="31"/>
      <c r="K40" s="30"/>
      <c r="L40" s="32"/>
    </row>
    <row r="41" spans="2:12" s="24" customFormat="1" ht="12.75" customHeight="1">
      <c r="B41" s="25">
        <f t="shared" si="5"/>
        <v>28</v>
      </c>
      <c r="C41" s="26">
        <f t="shared" si="5"/>
        <v>42569</v>
      </c>
      <c r="D41" s="27">
        <f t="shared" si="2"/>
        <v>19.97</v>
      </c>
      <c r="E41" s="28">
        <f t="shared" si="3"/>
        <v>74</v>
      </c>
      <c r="F41" s="26">
        <f t="shared" si="1"/>
        <v>42615</v>
      </c>
      <c r="G41" s="27">
        <f t="shared" si="4"/>
        <v>54</v>
      </c>
      <c r="H41" s="29"/>
      <c r="I41" s="30"/>
      <c r="J41" s="31"/>
      <c r="K41" s="30"/>
      <c r="L41" s="32"/>
    </row>
    <row r="42" spans="2:12" s="24" customFormat="1" ht="12.75" customHeight="1">
      <c r="B42" s="25">
        <f t="shared" si="5"/>
        <v>29</v>
      </c>
      <c r="C42" s="26">
        <f t="shared" si="5"/>
        <v>42570</v>
      </c>
      <c r="D42" s="27">
        <f t="shared" si="2"/>
        <v>20.71</v>
      </c>
      <c r="E42" s="28">
        <f t="shared" si="3"/>
        <v>75</v>
      </c>
      <c r="F42" s="26">
        <f t="shared" si="1"/>
        <v>42616</v>
      </c>
      <c r="G42" s="27">
        <f t="shared" si="4"/>
        <v>54.74</v>
      </c>
      <c r="H42" s="29"/>
      <c r="I42" s="30"/>
      <c r="J42" s="31"/>
      <c r="K42" s="30"/>
      <c r="L42" s="32"/>
    </row>
    <row r="43" spans="2:12" s="24" customFormat="1" ht="12.75" customHeight="1">
      <c r="B43" s="25">
        <f t="shared" si="5"/>
        <v>30</v>
      </c>
      <c r="C43" s="26">
        <f t="shared" si="5"/>
        <v>42571</v>
      </c>
      <c r="D43" s="27">
        <f t="shared" si="2"/>
        <v>21.45</v>
      </c>
      <c r="E43" s="28">
        <f t="shared" si="3"/>
        <v>76</v>
      </c>
      <c r="F43" s="26">
        <f t="shared" si="1"/>
        <v>42617</v>
      </c>
      <c r="G43" s="27">
        <f t="shared" si="4"/>
        <v>55.48</v>
      </c>
      <c r="H43" s="29"/>
      <c r="I43" s="30"/>
      <c r="J43" s="31"/>
      <c r="K43" s="30"/>
      <c r="L43" s="32"/>
    </row>
    <row r="44" spans="2:12" s="24" customFormat="1" ht="12.75" customHeight="1">
      <c r="B44" s="25">
        <f t="shared" si="5"/>
        <v>31</v>
      </c>
      <c r="C44" s="26">
        <f t="shared" si="5"/>
        <v>42572</v>
      </c>
      <c r="D44" s="27">
        <f t="shared" si="2"/>
        <v>22.19</v>
      </c>
      <c r="E44" s="28">
        <f t="shared" si="3"/>
        <v>77</v>
      </c>
      <c r="F44" s="26">
        <f t="shared" si="1"/>
        <v>42618</v>
      </c>
      <c r="G44" s="27">
        <f t="shared" si="4"/>
        <v>56.22</v>
      </c>
      <c r="H44" s="29"/>
      <c r="I44" s="30"/>
      <c r="J44" s="31"/>
      <c r="K44" s="30"/>
      <c r="L44" s="32"/>
    </row>
    <row r="45" spans="2:12" s="24" customFormat="1" ht="12.75" customHeight="1">
      <c r="B45" s="25">
        <f t="shared" si="5"/>
        <v>32</v>
      </c>
      <c r="C45" s="26">
        <f t="shared" si="5"/>
        <v>42573</v>
      </c>
      <c r="D45" s="27">
        <f t="shared" si="2"/>
        <v>22.93</v>
      </c>
      <c r="E45" s="28">
        <f t="shared" si="3"/>
        <v>78</v>
      </c>
      <c r="F45" s="26">
        <f t="shared" si="1"/>
        <v>42619</v>
      </c>
      <c r="G45" s="27">
        <f t="shared" si="4"/>
        <v>56.96</v>
      </c>
      <c r="H45" s="29"/>
      <c r="I45" s="30"/>
      <c r="J45" s="31"/>
      <c r="K45" s="30"/>
      <c r="L45" s="32"/>
    </row>
    <row r="46" spans="2:12" s="24" customFormat="1" ht="12.75" customHeight="1">
      <c r="B46" s="25">
        <f t="shared" si="5"/>
        <v>33</v>
      </c>
      <c r="C46" s="26">
        <f t="shared" si="5"/>
        <v>42574</v>
      </c>
      <c r="D46" s="27">
        <f t="shared" si="2"/>
        <v>23.67</v>
      </c>
      <c r="E46" s="28">
        <f t="shared" si="3"/>
        <v>79</v>
      </c>
      <c r="F46" s="26">
        <f t="shared" si="1"/>
        <v>42620</v>
      </c>
      <c r="G46" s="27">
        <f t="shared" si="4"/>
        <v>57.7</v>
      </c>
      <c r="H46" s="29"/>
      <c r="I46" s="30"/>
      <c r="J46" s="31"/>
      <c r="K46" s="30"/>
      <c r="L46" s="32"/>
    </row>
    <row r="47" spans="2:12" s="24" customFormat="1" ht="12.75" customHeight="1">
      <c r="B47" s="25">
        <f aca="true" t="shared" si="6" ref="B47:C59">B46+1</f>
        <v>34</v>
      </c>
      <c r="C47" s="26">
        <f t="shared" si="6"/>
        <v>42575</v>
      </c>
      <c r="D47" s="27">
        <f t="shared" si="2"/>
        <v>24.41</v>
      </c>
      <c r="E47" s="28">
        <f t="shared" si="3"/>
        <v>80</v>
      </c>
      <c r="F47" s="26">
        <f t="shared" si="1"/>
        <v>42621</v>
      </c>
      <c r="G47" s="27">
        <f t="shared" si="4"/>
        <v>58.44</v>
      </c>
      <c r="H47" s="29"/>
      <c r="I47" s="30"/>
      <c r="J47" s="31"/>
      <c r="K47" s="30"/>
      <c r="L47" s="32"/>
    </row>
    <row r="48" spans="2:12" s="24" customFormat="1" ht="12.75" customHeight="1">
      <c r="B48" s="25">
        <f t="shared" si="6"/>
        <v>35</v>
      </c>
      <c r="C48" s="26">
        <f t="shared" si="6"/>
        <v>42576</v>
      </c>
      <c r="D48" s="27">
        <f t="shared" si="2"/>
        <v>25.15</v>
      </c>
      <c r="E48" s="28">
        <f t="shared" si="3"/>
        <v>81</v>
      </c>
      <c r="F48" s="26">
        <f t="shared" si="1"/>
        <v>42622</v>
      </c>
      <c r="G48" s="27">
        <f t="shared" si="4"/>
        <v>59.18</v>
      </c>
      <c r="H48" s="29"/>
      <c r="I48" s="30"/>
      <c r="J48" s="31"/>
      <c r="K48" s="30"/>
      <c r="L48" s="32"/>
    </row>
    <row r="49" spans="2:12" s="24" customFormat="1" ht="12.75" customHeight="1">
      <c r="B49" s="25">
        <f t="shared" si="6"/>
        <v>36</v>
      </c>
      <c r="C49" s="26">
        <f t="shared" si="6"/>
        <v>42577</v>
      </c>
      <c r="D49" s="27">
        <f t="shared" si="2"/>
        <v>25.89</v>
      </c>
      <c r="E49" s="28">
        <f t="shared" si="3"/>
        <v>82</v>
      </c>
      <c r="F49" s="26">
        <f t="shared" si="1"/>
        <v>42623</v>
      </c>
      <c r="G49" s="27">
        <f t="shared" si="4"/>
        <v>59.92</v>
      </c>
      <c r="H49" s="29"/>
      <c r="I49" s="30"/>
      <c r="J49" s="31"/>
      <c r="K49" s="30"/>
      <c r="L49" s="32"/>
    </row>
    <row r="50" spans="2:12" s="24" customFormat="1" ht="12.75" customHeight="1">
      <c r="B50" s="25">
        <f t="shared" si="6"/>
        <v>37</v>
      </c>
      <c r="C50" s="26">
        <f t="shared" si="6"/>
        <v>42578</v>
      </c>
      <c r="D50" s="27">
        <f t="shared" si="2"/>
        <v>26.63</v>
      </c>
      <c r="E50" s="28">
        <f t="shared" si="3"/>
        <v>83</v>
      </c>
      <c r="F50" s="26">
        <f t="shared" si="1"/>
        <v>42624</v>
      </c>
      <c r="G50" s="27">
        <f t="shared" si="4"/>
        <v>60.66</v>
      </c>
      <c r="H50" s="29"/>
      <c r="I50" s="30"/>
      <c r="J50" s="31"/>
      <c r="K50" s="30"/>
      <c r="L50" s="32"/>
    </row>
    <row r="51" spans="2:12" s="24" customFormat="1" ht="12.75" customHeight="1">
      <c r="B51" s="25">
        <f t="shared" si="6"/>
        <v>38</v>
      </c>
      <c r="C51" s="26">
        <f t="shared" si="6"/>
        <v>42579</v>
      </c>
      <c r="D51" s="27">
        <f t="shared" si="2"/>
        <v>27.37</v>
      </c>
      <c r="E51" s="28">
        <f t="shared" si="3"/>
        <v>84</v>
      </c>
      <c r="F51" s="26">
        <f t="shared" si="1"/>
        <v>42625</v>
      </c>
      <c r="G51" s="27">
        <f t="shared" si="4"/>
        <v>61.4</v>
      </c>
      <c r="H51" s="29"/>
      <c r="I51" s="30"/>
      <c r="J51" s="31"/>
      <c r="K51" s="30"/>
      <c r="L51" s="32"/>
    </row>
    <row r="52" spans="2:12" s="24" customFormat="1" ht="12.75" customHeight="1">
      <c r="B52" s="25">
        <f t="shared" si="6"/>
        <v>39</v>
      </c>
      <c r="C52" s="26">
        <f t="shared" si="6"/>
        <v>42580</v>
      </c>
      <c r="D52" s="27">
        <f t="shared" si="2"/>
        <v>28.11</v>
      </c>
      <c r="E52" s="28">
        <f t="shared" si="3"/>
        <v>85</v>
      </c>
      <c r="F52" s="26">
        <f t="shared" si="1"/>
        <v>42626</v>
      </c>
      <c r="G52" s="27">
        <f t="shared" si="4"/>
        <v>62.14</v>
      </c>
      <c r="H52" s="29"/>
      <c r="I52" s="30"/>
      <c r="J52" s="31"/>
      <c r="K52" s="30"/>
      <c r="L52" s="32"/>
    </row>
    <row r="53" spans="2:12" s="24" customFormat="1" ht="12.75" customHeight="1">
      <c r="B53" s="25">
        <f t="shared" si="6"/>
        <v>40</v>
      </c>
      <c r="C53" s="26">
        <f t="shared" si="6"/>
        <v>42581</v>
      </c>
      <c r="D53" s="27">
        <f t="shared" si="2"/>
        <v>28.85</v>
      </c>
      <c r="E53" s="28">
        <f t="shared" si="3"/>
        <v>86</v>
      </c>
      <c r="F53" s="26">
        <f t="shared" si="1"/>
        <v>42627</v>
      </c>
      <c r="G53" s="27">
        <f t="shared" si="4"/>
        <v>62.88</v>
      </c>
      <c r="H53" s="33"/>
      <c r="I53" s="30"/>
      <c r="J53" s="31"/>
      <c r="K53" s="30"/>
      <c r="L53" s="32"/>
    </row>
    <row r="54" spans="2:12" s="24" customFormat="1" ht="12.75" customHeight="1">
      <c r="B54" s="25">
        <f t="shared" si="6"/>
        <v>41</v>
      </c>
      <c r="C54" s="26">
        <f t="shared" si="6"/>
        <v>42582</v>
      </c>
      <c r="D54" s="27">
        <f t="shared" si="2"/>
        <v>29.59</v>
      </c>
      <c r="E54" s="28">
        <f t="shared" si="3"/>
        <v>87</v>
      </c>
      <c r="F54" s="26">
        <f t="shared" si="1"/>
        <v>42628</v>
      </c>
      <c r="G54" s="27">
        <f t="shared" si="4"/>
        <v>63.62</v>
      </c>
      <c r="H54" s="29"/>
      <c r="I54" s="30"/>
      <c r="J54" s="31"/>
      <c r="K54" s="30"/>
      <c r="L54" s="32"/>
    </row>
    <row r="55" spans="2:12" s="24" customFormat="1" ht="12.75" customHeight="1">
      <c r="B55" s="25">
        <f t="shared" si="6"/>
        <v>42</v>
      </c>
      <c r="C55" s="26">
        <f t="shared" si="6"/>
        <v>42583</v>
      </c>
      <c r="D55" s="27">
        <f t="shared" si="2"/>
        <v>30.33</v>
      </c>
      <c r="E55" s="28">
        <f t="shared" si="3"/>
        <v>88</v>
      </c>
      <c r="F55" s="26">
        <f t="shared" si="1"/>
        <v>42629</v>
      </c>
      <c r="G55" s="27">
        <f t="shared" si="4"/>
        <v>64.36</v>
      </c>
      <c r="H55" s="29"/>
      <c r="I55" s="30"/>
      <c r="J55" s="31"/>
      <c r="K55" s="30"/>
      <c r="L55" s="32"/>
    </row>
    <row r="56" spans="2:12" s="24" customFormat="1" ht="12.75" customHeight="1">
      <c r="B56" s="25">
        <f t="shared" si="6"/>
        <v>43</v>
      </c>
      <c r="C56" s="26">
        <f t="shared" si="6"/>
        <v>42584</v>
      </c>
      <c r="D56" s="27">
        <f t="shared" si="2"/>
        <v>31.07</v>
      </c>
      <c r="E56" s="28">
        <f t="shared" si="3"/>
        <v>89</v>
      </c>
      <c r="F56" s="26">
        <f t="shared" si="1"/>
        <v>42630</v>
      </c>
      <c r="G56" s="27">
        <f t="shared" si="4"/>
        <v>65.1</v>
      </c>
      <c r="H56" s="29"/>
      <c r="I56" s="30"/>
      <c r="J56" s="31"/>
      <c r="K56" s="30"/>
      <c r="L56" s="32"/>
    </row>
    <row r="57" spans="2:12" s="24" customFormat="1" ht="12.75" customHeight="1">
      <c r="B57" s="25">
        <f t="shared" si="6"/>
        <v>44</v>
      </c>
      <c r="C57" s="26">
        <f t="shared" si="6"/>
        <v>42585</v>
      </c>
      <c r="D57" s="27">
        <f t="shared" si="2"/>
        <v>31.81</v>
      </c>
      <c r="E57" s="28">
        <f t="shared" si="3"/>
        <v>90</v>
      </c>
      <c r="F57" s="26">
        <f t="shared" si="1"/>
        <v>42631</v>
      </c>
      <c r="G57" s="27">
        <f t="shared" si="4"/>
        <v>65.84</v>
      </c>
      <c r="H57" s="29"/>
      <c r="I57" s="30"/>
      <c r="J57" s="31"/>
      <c r="K57" s="30"/>
      <c r="L57" s="32"/>
    </row>
    <row r="58" spans="2:12" s="24" customFormat="1" ht="12.75" customHeight="1">
      <c r="B58" s="25">
        <f t="shared" si="6"/>
        <v>45</v>
      </c>
      <c r="C58" s="26">
        <f t="shared" si="6"/>
        <v>42586</v>
      </c>
      <c r="D58" s="27">
        <f t="shared" si="2"/>
        <v>32.55</v>
      </c>
      <c r="E58" s="28">
        <f t="shared" si="3"/>
        <v>91</v>
      </c>
      <c r="F58" s="26">
        <f t="shared" si="1"/>
        <v>42632</v>
      </c>
      <c r="G58" s="27">
        <f t="shared" si="4"/>
        <v>66.58</v>
      </c>
      <c r="H58" s="29"/>
      <c r="I58" s="30"/>
      <c r="J58" s="31"/>
      <c r="K58" s="30"/>
      <c r="L58" s="32"/>
    </row>
    <row r="59" spans="2:12" s="24" customFormat="1" ht="12.75" customHeight="1">
      <c r="B59" s="25">
        <f t="shared" si="6"/>
        <v>46</v>
      </c>
      <c r="C59" s="26">
        <f t="shared" si="6"/>
        <v>42587</v>
      </c>
      <c r="D59" s="27">
        <f t="shared" si="2"/>
        <v>33.29</v>
      </c>
      <c r="E59" s="28">
        <f t="shared" si="3"/>
        <v>92</v>
      </c>
      <c r="F59" s="26">
        <f t="shared" si="1"/>
        <v>42633</v>
      </c>
      <c r="G59" s="27">
        <f t="shared" si="4"/>
        <v>67.32</v>
      </c>
      <c r="H59" s="29"/>
      <c r="I59" s="30"/>
      <c r="J59" s="31"/>
      <c r="K59" s="30"/>
      <c r="L59" s="32"/>
    </row>
    <row r="60" spans="1:8" s="24" customFormat="1" ht="39.75" customHeight="1">
      <c r="A60" s="34"/>
      <c r="E60" s="34"/>
      <c r="F60" s="35">
        <f>F59+1</f>
        <v>42634</v>
      </c>
      <c r="G60" s="38">
        <f t="shared" si="4"/>
        <v>68.05</v>
      </c>
      <c r="H60" s="36"/>
    </row>
    <row r="61" spans="1:8" ht="11.25">
      <c r="A61" s="12"/>
      <c r="H61" s="14"/>
    </row>
    <row r="62" spans="1:10" ht="22.5" customHeight="1">
      <c r="A62" s="12"/>
      <c r="B62" s="62" t="s">
        <v>8</v>
      </c>
      <c r="C62" s="62"/>
      <c r="D62" s="62"/>
      <c r="E62" s="62"/>
      <c r="F62" s="62"/>
      <c r="G62" s="62"/>
      <c r="H62" s="16"/>
      <c r="I62" s="11"/>
      <c r="J62" s="14"/>
    </row>
    <row r="63" spans="1:10" ht="11.25">
      <c r="A63" s="12"/>
      <c r="B63" s="13"/>
      <c r="G63" s="15"/>
      <c r="H63" s="16"/>
      <c r="I63" s="11"/>
      <c r="J63" s="14"/>
    </row>
  </sheetData>
  <sheetProtection/>
  <mergeCells count="4">
    <mergeCell ref="B2:G2"/>
    <mergeCell ref="B3:G3"/>
    <mergeCell ref="B4:G4"/>
    <mergeCell ref="B62:G62"/>
  </mergeCells>
  <printOptions/>
  <pageMargins left="0.5511811023622047" right="0.5511811023622047" top="0.46" bottom="0.54" header="0.27" footer="0.23"/>
  <pageSetup fitToHeight="1" fitToWidth="1" horizontalDpi="600" verticalDpi="600" orientation="portrait" paperSize="9" scale="9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63"/>
  <sheetViews>
    <sheetView tabSelected="1" zoomScalePageLayoutView="0" workbookViewId="0" topLeftCell="A1">
      <selection activeCell="O31" sqref="O31"/>
    </sheetView>
  </sheetViews>
  <sheetFormatPr defaultColWidth="9.140625" defaultRowHeight="12.75"/>
  <cols>
    <col min="1" max="1" width="4.140625" style="2" customWidth="1"/>
    <col min="2" max="2" width="4.8515625" style="2" customWidth="1"/>
    <col min="3" max="3" width="13.57421875" style="2" customWidth="1"/>
    <col min="4" max="4" width="12.421875" style="2" customWidth="1"/>
    <col min="5" max="5" width="4.8515625" style="2" customWidth="1"/>
    <col min="6" max="6" width="13.57421875" style="2" customWidth="1"/>
    <col min="7" max="7" width="12.421875" style="2" customWidth="1"/>
    <col min="8" max="8" width="10.140625" style="2" customWidth="1"/>
    <col min="9" max="9" width="4.00390625" style="2" customWidth="1"/>
    <col min="10" max="10" width="5.7109375" style="2" customWidth="1"/>
    <col min="11" max="16384" width="9.140625" style="2" customWidth="1"/>
  </cols>
  <sheetData>
    <row r="2" spans="2:10" ht="11.25">
      <c r="B2" s="60" t="s">
        <v>42</v>
      </c>
      <c r="C2" s="60"/>
      <c r="D2" s="60"/>
      <c r="E2" s="60"/>
      <c r="F2" s="60"/>
      <c r="G2" s="60"/>
      <c r="H2" s="3"/>
      <c r="I2" s="3"/>
      <c r="J2" s="3"/>
    </row>
    <row r="3" spans="2:10" ht="11.25">
      <c r="B3" s="61" t="s">
        <v>11</v>
      </c>
      <c r="C3" s="61"/>
      <c r="D3" s="61"/>
      <c r="E3" s="61"/>
      <c r="F3" s="61"/>
      <c r="G3" s="61"/>
      <c r="H3" s="3"/>
      <c r="I3" s="3"/>
      <c r="J3" s="3"/>
    </row>
    <row r="4" spans="2:10" ht="11.25">
      <c r="B4" s="61"/>
      <c r="C4" s="61"/>
      <c r="D4" s="61"/>
      <c r="E4" s="61"/>
      <c r="F4" s="61"/>
      <c r="G4" s="61"/>
      <c r="H4" s="3"/>
      <c r="I4" s="3"/>
      <c r="J4" s="3"/>
    </row>
    <row r="5" spans="2:10" ht="11.25">
      <c r="B5" s="4" t="s">
        <v>4</v>
      </c>
      <c r="C5" s="5"/>
      <c r="D5" s="3"/>
      <c r="F5" s="37">
        <v>0.0171</v>
      </c>
      <c r="G5" s="3"/>
      <c r="H5" s="3"/>
      <c r="I5" s="3"/>
      <c r="J5" s="3"/>
    </row>
    <row r="6" spans="2:10" ht="11.25">
      <c r="B6" s="4" t="s">
        <v>3</v>
      </c>
      <c r="C6" s="5"/>
      <c r="D6" s="3"/>
      <c r="F6" s="18">
        <v>0.01</v>
      </c>
      <c r="G6" s="3"/>
      <c r="H6" s="3"/>
      <c r="I6" s="3"/>
      <c r="J6" s="3"/>
    </row>
    <row r="7" spans="2:10" ht="11.25">
      <c r="B7" s="4" t="s">
        <v>5</v>
      </c>
      <c r="C7" s="5"/>
      <c r="D7" s="3"/>
      <c r="F7" s="18">
        <f>F6+F5</f>
        <v>0.0271</v>
      </c>
      <c r="G7" s="3"/>
      <c r="H7" s="3"/>
      <c r="I7" s="3"/>
      <c r="J7" s="3"/>
    </row>
    <row r="8" spans="2:10" ht="11.25">
      <c r="B8" s="4" t="s">
        <v>10</v>
      </c>
      <c r="C8" s="5"/>
      <c r="D8" s="3"/>
      <c r="F8" s="19">
        <v>10000</v>
      </c>
      <c r="G8" s="3"/>
      <c r="H8" s="3"/>
      <c r="I8" s="3"/>
      <c r="J8" s="3"/>
    </row>
    <row r="9" spans="2:10" ht="11.25">
      <c r="B9" s="4" t="s">
        <v>9</v>
      </c>
      <c r="C9" s="5"/>
      <c r="D9" s="3"/>
      <c r="F9" s="20">
        <f>F60-C14</f>
        <v>91</v>
      </c>
      <c r="G9" s="3"/>
      <c r="H9" s="3"/>
      <c r="I9" s="3"/>
      <c r="J9" s="3"/>
    </row>
    <row r="10" spans="2:10" ht="11.25">
      <c r="B10" s="4" t="s">
        <v>32</v>
      </c>
      <c r="C10" s="5"/>
      <c r="D10" s="56"/>
      <c r="F10" s="6">
        <v>42815</v>
      </c>
      <c r="G10" s="3"/>
      <c r="H10" s="3"/>
      <c r="I10" s="3"/>
      <c r="J10" s="3"/>
    </row>
    <row r="11" spans="2:10" ht="11.25">
      <c r="B11" s="4" t="s">
        <v>31</v>
      </c>
      <c r="C11" s="5"/>
      <c r="D11" s="56"/>
      <c r="E11" s="48"/>
      <c r="F11" s="6">
        <v>42718</v>
      </c>
      <c r="G11" s="3"/>
      <c r="H11" s="3"/>
      <c r="I11" s="3"/>
      <c r="J11" s="3"/>
    </row>
    <row r="12" spans="2:10" ht="11.25">
      <c r="B12" s="4"/>
      <c r="C12" s="5"/>
      <c r="D12" s="56"/>
      <c r="F12" s="6"/>
      <c r="G12" s="3"/>
      <c r="H12" s="3"/>
      <c r="I12" s="3"/>
      <c r="J12" s="3"/>
    </row>
    <row r="13" spans="2:12" ht="56.25">
      <c r="B13" s="21" t="s">
        <v>1</v>
      </c>
      <c r="C13" s="22" t="s">
        <v>7</v>
      </c>
      <c r="D13" s="23" t="s">
        <v>6</v>
      </c>
      <c r="E13" s="21" t="s">
        <v>1</v>
      </c>
      <c r="F13" s="22" t="s">
        <v>7</v>
      </c>
      <c r="G13" s="17" t="s">
        <v>6</v>
      </c>
      <c r="H13" s="7"/>
      <c r="I13" s="8"/>
      <c r="J13" s="9"/>
      <c r="K13" s="8"/>
      <c r="L13" s="10"/>
    </row>
    <row r="14" spans="2:12" s="24" customFormat="1" ht="12.75" customHeight="1">
      <c r="B14" s="25">
        <v>1</v>
      </c>
      <c r="C14" s="26">
        <f>'okresy odsetkowe'!B15</f>
        <v>42634</v>
      </c>
      <c r="D14" s="27">
        <v>0</v>
      </c>
      <c r="E14" s="28">
        <f>B59+1</f>
        <v>47</v>
      </c>
      <c r="F14" s="26">
        <f>C59+1</f>
        <v>42680</v>
      </c>
      <c r="G14" s="27">
        <f>ROUND($F$8*$F$7/365*B59,2)</f>
        <v>34.15</v>
      </c>
      <c r="H14" s="29"/>
      <c r="I14" s="30"/>
      <c r="J14" s="31"/>
      <c r="K14" s="30"/>
      <c r="L14" s="32"/>
    </row>
    <row r="15" spans="2:12" s="24" customFormat="1" ht="12.75" customHeight="1">
      <c r="B15" s="25">
        <f aca="true" t="shared" si="0" ref="B15:C30">B14+1</f>
        <v>2</v>
      </c>
      <c r="C15" s="26">
        <f t="shared" si="0"/>
        <v>42635</v>
      </c>
      <c r="D15" s="27">
        <f>ROUND($F$8*$F$7/365*B14,2)</f>
        <v>0.74</v>
      </c>
      <c r="E15" s="28">
        <f>E14+1</f>
        <v>48</v>
      </c>
      <c r="F15" s="26">
        <f aca="true" t="shared" si="1" ref="F15:F59">F14+1</f>
        <v>42681</v>
      </c>
      <c r="G15" s="27">
        <f>ROUND($F$8*$F$7/365*E14,2)</f>
        <v>34.9</v>
      </c>
      <c r="H15" s="29"/>
      <c r="I15" s="30"/>
      <c r="J15" s="31"/>
      <c r="K15" s="30"/>
      <c r="L15" s="32"/>
    </row>
    <row r="16" spans="2:12" s="24" customFormat="1" ht="12.75" customHeight="1">
      <c r="B16" s="25">
        <f t="shared" si="0"/>
        <v>3</v>
      </c>
      <c r="C16" s="26">
        <f t="shared" si="0"/>
        <v>42636</v>
      </c>
      <c r="D16" s="27">
        <f aca="true" t="shared" si="2" ref="D16:D59">ROUND($F$8*$F$7/365*B15,2)</f>
        <v>1.48</v>
      </c>
      <c r="E16" s="28">
        <f aca="true" t="shared" si="3" ref="E16:E59">E15+1</f>
        <v>49</v>
      </c>
      <c r="F16" s="26">
        <f t="shared" si="1"/>
        <v>42682</v>
      </c>
      <c r="G16" s="27">
        <f aca="true" t="shared" si="4" ref="G16:G59">ROUND($F$8*$F$7/365*E15,2)</f>
        <v>35.64</v>
      </c>
      <c r="H16" s="29"/>
      <c r="I16" s="30"/>
      <c r="J16" s="31"/>
      <c r="K16" s="30"/>
      <c r="L16" s="32"/>
    </row>
    <row r="17" spans="2:12" s="24" customFormat="1" ht="12.75" customHeight="1">
      <c r="B17" s="25">
        <f t="shared" si="0"/>
        <v>4</v>
      </c>
      <c r="C17" s="26">
        <f t="shared" si="0"/>
        <v>42637</v>
      </c>
      <c r="D17" s="27">
        <f t="shared" si="2"/>
        <v>2.23</v>
      </c>
      <c r="E17" s="28">
        <f t="shared" si="3"/>
        <v>50</v>
      </c>
      <c r="F17" s="26">
        <f t="shared" si="1"/>
        <v>42683</v>
      </c>
      <c r="G17" s="27">
        <f t="shared" si="4"/>
        <v>36.38</v>
      </c>
      <c r="H17" s="29"/>
      <c r="I17" s="30" t="s">
        <v>0</v>
      </c>
      <c r="J17" s="31"/>
      <c r="K17" s="30"/>
      <c r="L17" s="32"/>
    </row>
    <row r="18" spans="2:12" s="24" customFormat="1" ht="12.75" customHeight="1">
      <c r="B18" s="25">
        <f t="shared" si="0"/>
        <v>5</v>
      </c>
      <c r="C18" s="26">
        <f t="shared" si="0"/>
        <v>42638</v>
      </c>
      <c r="D18" s="27">
        <f t="shared" si="2"/>
        <v>2.97</v>
      </c>
      <c r="E18" s="28">
        <f t="shared" si="3"/>
        <v>51</v>
      </c>
      <c r="F18" s="26">
        <f t="shared" si="1"/>
        <v>42684</v>
      </c>
      <c r="G18" s="27">
        <f t="shared" si="4"/>
        <v>37.12</v>
      </c>
      <c r="H18" s="29"/>
      <c r="I18" s="30"/>
      <c r="J18" s="31"/>
      <c r="K18" s="30"/>
      <c r="L18" s="32"/>
    </row>
    <row r="19" spans="2:12" s="24" customFormat="1" ht="12.75" customHeight="1">
      <c r="B19" s="25">
        <f t="shared" si="0"/>
        <v>6</v>
      </c>
      <c r="C19" s="26">
        <f t="shared" si="0"/>
        <v>42639</v>
      </c>
      <c r="D19" s="27">
        <f t="shared" si="2"/>
        <v>3.71</v>
      </c>
      <c r="E19" s="28">
        <f t="shared" si="3"/>
        <v>52</v>
      </c>
      <c r="F19" s="26">
        <f t="shared" si="1"/>
        <v>42685</v>
      </c>
      <c r="G19" s="27">
        <f t="shared" si="4"/>
        <v>37.87</v>
      </c>
      <c r="H19" s="29"/>
      <c r="I19" s="30"/>
      <c r="J19" s="31"/>
      <c r="K19" s="30"/>
      <c r="L19" s="32"/>
    </row>
    <row r="20" spans="2:12" s="24" customFormat="1" ht="12.75" customHeight="1">
      <c r="B20" s="25">
        <f t="shared" si="0"/>
        <v>7</v>
      </c>
      <c r="C20" s="26">
        <f t="shared" si="0"/>
        <v>42640</v>
      </c>
      <c r="D20" s="27">
        <f t="shared" si="2"/>
        <v>4.45</v>
      </c>
      <c r="E20" s="28">
        <f t="shared" si="3"/>
        <v>53</v>
      </c>
      <c r="F20" s="26">
        <f t="shared" si="1"/>
        <v>42686</v>
      </c>
      <c r="G20" s="27">
        <f t="shared" si="4"/>
        <v>38.61</v>
      </c>
      <c r="H20" s="29"/>
      <c r="I20" s="30"/>
      <c r="J20" s="31"/>
      <c r="K20" s="30"/>
      <c r="L20" s="32"/>
    </row>
    <row r="21" spans="2:12" s="24" customFormat="1" ht="12.75" customHeight="1">
      <c r="B21" s="25">
        <f t="shared" si="0"/>
        <v>8</v>
      </c>
      <c r="C21" s="26">
        <f t="shared" si="0"/>
        <v>42641</v>
      </c>
      <c r="D21" s="27">
        <f t="shared" si="2"/>
        <v>5.2</v>
      </c>
      <c r="E21" s="28">
        <f t="shared" si="3"/>
        <v>54</v>
      </c>
      <c r="F21" s="26">
        <f t="shared" si="1"/>
        <v>42687</v>
      </c>
      <c r="G21" s="27">
        <f t="shared" si="4"/>
        <v>39.35</v>
      </c>
      <c r="H21" s="29"/>
      <c r="I21" s="30"/>
      <c r="J21" s="31"/>
      <c r="K21" s="30"/>
      <c r="L21" s="32"/>
    </row>
    <row r="22" spans="2:10" s="24" customFormat="1" ht="12.75" customHeight="1">
      <c r="B22" s="25">
        <f t="shared" si="0"/>
        <v>9</v>
      </c>
      <c r="C22" s="26">
        <f t="shared" si="0"/>
        <v>42642</v>
      </c>
      <c r="D22" s="27">
        <f t="shared" si="2"/>
        <v>5.94</v>
      </c>
      <c r="E22" s="28">
        <f t="shared" si="3"/>
        <v>55</v>
      </c>
      <c r="F22" s="26">
        <f t="shared" si="1"/>
        <v>42688</v>
      </c>
      <c r="G22" s="27">
        <f t="shared" si="4"/>
        <v>40.09</v>
      </c>
      <c r="H22" s="29"/>
      <c r="I22" s="30"/>
      <c r="J22" s="31"/>
    </row>
    <row r="23" spans="2:10" s="24" customFormat="1" ht="12.75" customHeight="1">
      <c r="B23" s="25">
        <f t="shared" si="0"/>
        <v>10</v>
      </c>
      <c r="C23" s="26">
        <f t="shared" si="0"/>
        <v>42643</v>
      </c>
      <c r="D23" s="27">
        <f t="shared" si="2"/>
        <v>6.68</v>
      </c>
      <c r="E23" s="28">
        <f t="shared" si="3"/>
        <v>56</v>
      </c>
      <c r="F23" s="26">
        <f t="shared" si="1"/>
        <v>42689</v>
      </c>
      <c r="G23" s="27">
        <f t="shared" si="4"/>
        <v>40.84</v>
      </c>
      <c r="H23" s="29"/>
      <c r="I23" s="30"/>
      <c r="J23" s="31"/>
    </row>
    <row r="24" spans="2:10" s="24" customFormat="1" ht="12.75" customHeight="1">
      <c r="B24" s="25">
        <f t="shared" si="0"/>
        <v>11</v>
      </c>
      <c r="C24" s="26">
        <f t="shared" si="0"/>
        <v>42644</v>
      </c>
      <c r="D24" s="27">
        <f t="shared" si="2"/>
        <v>7.42</v>
      </c>
      <c r="E24" s="28">
        <f t="shared" si="3"/>
        <v>57</v>
      </c>
      <c r="F24" s="26">
        <f t="shared" si="1"/>
        <v>42690</v>
      </c>
      <c r="G24" s="27">
        <f t="shared" si="4"/>
        <v>41.58</v>
      </c>
      <c r="H24" s="29"/>
      <c r="I24" s="30"/>
      <c r="J24" s="31"/>
    </row>
    <row r="25" spans="2:10" s="24" customFormat="1" ht="12.75" customHeight="1">
      <c r="B25" s="25">
        <f t="shared" si="0"/>
        <v>12</v>
      </c>
      <c r="C25" s="26">
        <f t="shared" si="0"/>
        <v>42645</v>
      </c>
      <c r="D25" s="27">
        <f t="shared" si="2"/>
        <v>8.17</v>
      </c>
      <c r="E25" s="28">
        <f t="shared" si="3"/>
        <v>58</v>
      </c>
      <c r="F25" s="26">
        <f t="shared" si="1"/>
        <v>42691</v>
      </c>
      <c r="G25" s="27">
        <f t="shared" si="4"/>
        <v>42.32</v>
      </c>
      <c r="H25" s="29"/>
      <c r="I25" s="30"/>
      <c r="J25" s="31"/>
    </row>
    <row r="26" spans="2:12" s="24" customFormat="1" ht="12.75" customHeight="1">
      <c r="B26" s="25">
        <f t="shared" si="0"/>
        <v>13</v>
      </c>
      <c r="C26" s="26">
        <f t="shared" si="0"/>
        <v>42646</v>
      </c>
      <c r="D26" s="27">
        <f t="shared" si="2"/>
        <v>8.91</v>
      </c>
      <c r="E26" s="28">
        <f t="shared" si="3"/>
        <v>59</v>
      </c>
      <c r="F26" s="26">
        <f t="shared" si="1"/>
        <v>42692</v>
      </c>
      <c r="G26" s="27">
        <f t="shared" si="4"/>
        <v>43.06</v>
      </c>
      <c r="H26" s="29"/>
      <c r="I26" s="30"/>
      <c r="J26" s="31"/>
      <c r="K26" s="30"/>
      <c r="L26" s="32"/>
    </row>
    <row r="27" spans="2:12" s="24" customFormat="1" ht="12.75" customHeight="1">
      <c r="B27" s="25">
        <f t="shared" si="0"/>
        <v>14</v>
      </c>
      <c r="C27" s="26">
        <f t="shared" si="0"/>
        <v>42647</v>
      </c>
      <c r="D27" s="27">
        <f t="shared" si="2"/>
        <v>9.65</v>
      </c>
      <c r="E27" s="28">
        <f t="shared" si="3"/>
        <v>60</v>
      </c>
      <c r="F27" s="26">
        <f t="shared" si="1"/>
        <v>42693</v>
      </c>
      <c r="G27" s="27">
        <f t="shared" si="4"/>
        <v>43.81</v>
      </c>
      <c r="H27" s="29"/>
      <c r="I27" s="30"/>
      <c r="J27" s="31"/>
      <c r="K27" s="30"/>
      <c r="L27" s="32"/>
    </row>
    <row r="28" spans="2:12" s="24" customFormat="1" ht="12.75" customHeight="1">
      <c r="B28" s="25">
        <f t="shared" si="0"/>
        <v>15</v>
      </c>
      <c r="C28" s="26">
        <f t="shared" si="0"/>
        <v>42648</v>
      </c>
      <c r="D28" s="27">
        <f t="shared" si="2"/>
        <v>10.39</v>
      </c>
      <c r="E28" s="28">
        <f t="shared" si="3"/>
        <v>61</v>
      </c>
      <c r="F28" s="26">
        <f t="shared" si="1"/>
        <v>42694</v>
      </c>
      <c r="G28" s="27">
        <f t="shared" si="4"/>
        <v>44.55</v>
      </c>
      <c r="H28" s="29"/>
      <c r="I28" s="30"/>
      <c r="J28" s="31"/>
      <c r="K28" s="30"/>
      <c r="L28" s="32"/>
    </row>
    <row r="29" spans="2:12" s="24" customFormat="1" ht="12.75" customHeight="1">
      <c r="B29" s="25">
        <f t="shared" si="0"/>
        <v>16</v>
      </c>
      <c r="C29" s="26">
        <f t="shared" si="0"/>
        <v>42649</v>
      </c>
      <c r="D29" s="27">
        <f t="shared" si="2"/>
        <v>11.14</v>
      </c>
      <c r="E29" s="28">
        <f t="shared" si="3"/>
        <v>62</v>
      </c>
      <c r="F29" s="26">
        <f t="shared" si="1"/>
        <v>42695</v>
      </c>
      <c r="G29" s="27">
        <f t="shared" si="4"/>
        <v>45.29</v>
      </c>
      <c r="H29" s="29"/>
      <c r="I29" s="30"/>
      <c r="J29" s="31"/>
      <c r="K29" s="30"/>
      <c r="L29" s="32"/>
    </row>
    <row r="30" spans="2:12" s="24" customFormat="1" ht="12.75" customHeight="1">
      <c r="B30" s="25">
        <f t="shared" si="0"/>
        <v>17</v>
      </c>
      <c r="C30" s="26">
        <f t="shared" si="0"/>
        <v>42650</v>
      </c>
      <c r="D30" s="27">
        <f t="shared" si="2"/>
        <v>11.88</v>
      </c>
      <c r="E30" s="28">
        <f t="shared" si="3"/>
        <v>63</v>
      </c>
      <c r="F30" s="26">
        <f t="shared" si="1"/>
        <v>42696</v>
      </c>
      <c r="G30" s="27">
        <f t="shared" si="4"/>
        <v>46.03</v>
      </c>
      <c r="H30" s="29"/>
      <c r="I30" s="30"/>
      <c r="J30" s="31"/>
      <c r="K30" s="30"/>
      <c r="L30" s="32"/>
    </row>
    <row r="31" spans="2:12" s="24" customFormat="1" ht="12.75" customHeight="1">
      <c r="B31" s="25">
        <f aca="true" t="shared" si="5" ref="B31:C46">B30+1</f>
        <v>18</v>
      </c>
      <c r="C31" s="26">
        <f t="shared" si="5"/>
        <v>42651</v>
      </c>
      <c r="D31" s="27">
        <f t="shared" si="2"/>
        <v>12.62</v>
      </c>
      <c r="E31" s="28">
        <f t="shared" si="3"/>
        <v>64</v>
      </c>
      <c r="F31" s="26">
        <f t="shared" si="1"/>
        <v>42697</v>
      </c>
      <c r="G31" s="27">
        <f t="shared" si="4"/>
        <v>46.78</v>
      </c>
      <c r="H31" s="29"/>
      <c r="I31" s="30"/>
      <c r="J31" s="31"/>
      <c r="K31" s="30"/>
      <c r="L31" s="32"/>
    </row>
    <row r="32" spans="2:12" s="24" customFormat="1" ht="12.75" customHeight="1">
      <c r="B32" s="25">
        <f t="shared" si="5"/>
        <v>19</v>
      </c>
      <c r="C32" s="26">
        <f t="shared" si="5"/>
        <v>42652</v>
      </c>
      <c r="D32" s="27">
        <f t="shared" si="2"/>
        <v>13.36</v>
      </c>
      <c r="E32" s="28">
        <f t="shared" si="3"/>
        <v>65</v>
      </c>
      <c r="F32" s="26">
        <f t="shared" si="1"/>
        <v>42698</v>
      </c>
      <c r="G32" s="27">
        <f t="shared" si="4"/>
        <v>47.52</v>
      </c>
      <c r="H32" s="29"/>
      <c r="I32" s="30"/>
      <c r="J32" s="31"/>
      <c r="K32" s="30"/>
      <c r="L32" s="32"/>
    </row>
    <row r="33" spans="2:12" s="24" customFormat="1" ht="12.75" customHeight="1">
      <c r="B33" s="25">
        <f t="shared" si="5"/>
        <v>20</v>
      </c>
      <c r="C33" s="26">
        <f t="shared" si="5"/>
        <v>42653</v>
      </c>
      <c r="D33" s="27">
        <f t="shared" si="2"/>
        <v>14.11</v>
      </c>
      <c r="E33" s="28">
        <f t="shared" si="3"/>
        <v>66</v>
      </c>
      <c r="F33" s="26">
        <f t="shared" si="1"/>
        <v>42699</v>
      </c>
      <c r="G33" s="27">
        <f t="shared" si="4"/>
        <v>48.26</v>
      </c>
      <c r="H33" s="29"/>
      <c r="I33" s="30"/>
      <c r="J33" s="31"/>
      <c r="K33" s="30"/>
      <c r="L33" s="32"/>
    </row>
    <row r="34" spans="2:12" s="24" customFormat="1" ht="12.75" customHeight="1">
      <c r="B34" s="25">
        <f t="shared" si="5"/>
        <v>21</v>
      </c>
      <c r="C34" s="26">
        <f t="shared" si="5"/>
        <v>42654</v>
      </c>
      <c r="D34" s="27">
        <f t="shared" si="2"/>
        <v>14.85</v>
      </c>
      <c r="E34" s="28">
        <f t="shared" si="3"/>
        <v>67</v>
      </c>
      <c r="F34" s="26">
        <f t="shared" si="1"/>
        <v>42700</v>
      </c>
      <c r="G34" s="27">
        <f t="shared" si="4"/>
        <v>49</v>
      </c>
      <c r="H34" s="29"/>
      <c r="I34" s="30"/>
      <c r="J34" s="31"/>
      <c r="K34" s="30"/>
      <c r="L34" s="32"/>
    </row>
    <row r="35" spans="2:12" s="24" customFormat="1" ht="12.75" customHeight="1">
      <c r="B35" s="25">
        <f t="shared" si="5"/>
        <v>22</v>
      </c>
      <c r="C35" s="26">
        <f t="shared" si="5"/>
        <v>42655</v>
      </c>
      <c r="D35" s="27">
        <f t="shared" si="2"/>
        <v>15.59</v>
      </c>
      <c r="E35" s="28">
        <f t="shared" si="3"/>
        <v>68</v>
      </c>
      <c r="F35" s="26">
        <f t="shared" si="1"/>
        <v>42701</v>
      </c>
      <c r="G35" s="27">
        <f t="shared" si="4"/>
        <v>49.75</v>
      </c>
      <c r="H35" s="29"/>
      <c r="I35" s="30"/>
      <c r="J35" s="31"/>
      <c r="K35" s="30"/>
      <c r="L35" s="32"/>
    </row>
    <row r="36" spans="2:12" s="24" customFormat="1" ht="12.75" customHeight="1">
      <c r="B36" s="25">
        <f t="shared" si="5"/>
        <v>23</v>
      </c>
      <c r="C36" s="26">
        <f t="shared" si="5"/>
        <v>42656</v>
      </c>
      <c r="D36" s="27">
        <f t="shared" si="2"/>
        <v>16.33</v>
      </c>
      <c r="E36" s="28">
        <f t="shared" si="3"/>
        <v>69</v>
      </c>
      <c r="F36" s="26">
        <f t="shared" si="1"/>
        <v>42702</v>
      </c>
      <c r="G36" s="27">
        <f t="shared" si="4"/>
        <v>50.49</v>
      </c>
      <c r="H36" s="29"/>
      <c r="I36" s="30"/>
      <c r="J36" s="31"/>
      <c r="K36" s="30"/>
      <c r="L36" s="32"/>
    </row>
    <row r="37" spans="2:12" s="24" customFormat="1" ht="12.75" customHeight="1">
      <c r="B37" s="25">
        <f t="shared" si="5"/>
        <v>24</v>
      </c>
      <c r="C37" s="26">
        <f t="shared" si="5"/>
        <v>42657</v>
      </c>
      <c r="D37" s="27">
        <f t="shared" si="2"/>
        <v>17.08</v>
      </c>
      <c r="E37" s="28">
        <f t="shared" si="3"/>
        <v>70</v>
      </c>
      <c r="F37" s="26">
        <f t="shared" si="1"/>
        <v>42703</v>
      </c>
      <c r="G37" s="27">
        <f t="shared" si="4"/>
        <v>51.23</v>
      </c>
      <c r="H37" s="29"/>
      <c r="I37" s="30"/>
      <c r="J37" s="31"/>
      <c r="K37" s="30"/>
      <c r="L37" s="32"/>
    </row>
    <row r="38" spans="2:12" s="24" customFormat="1" ht="12.75" customHeight="1">
      <c r="B38" s="25">
        <f t="shared" si="5"/>
        <v>25</v>
      </c>
      <c r="C38" s="26">
        <f t="shared" si="5"/>
        <v>42658</v>
      </c>
      <c r="D38" s="27">
        <f t="shared" si="2"/>
        <v>17.82</v>
      </c>
      <c r="E38" s="28">
        <f t="shared" si="3"/>
        <v>71</v>
      </c>
      <c r="F38" s="26">
        <f t="shared" si="1"/>
        <v>42704</v>
      </c>
      <c r="G38" s="27">
        <f t="shared" si="4"/>
        <v>51.97</v>
      </c>
      <c r="H38" s="29"/>
      <c r="I38" s="30"/>
      <c r="J38" s="31"/>
      <c r="K38" s="30"/>
      <c r="L38" s="32"/>
    </row>
    <row r="39" spans="2:12" s="24" customFormat="1" ht="12.75" customHeight="1">
      <c r="B39" s="25">
        <f t="shared" si="5"/>
        <v>26</v>
      </c>
      <c r="C39" s="26">
        <f t="shared" si="5"/>
        <v>42659</v>
      </c>
      <c r="D39" s="27">
        <f t="shared" si="2"/>
        <v>18.56</v>
      </c>
      <c r="E39" s="28">
        <f t="shared" si="3"/>
        <v>72</v>
      </c>
      <c r="F39" s="26">
        <f t="shared" si="1"/>
        <v>42705</v>
      </c>
      <c r="G39" s="27">
        <f t="shared" si="4"/>
        <v>52.72</v>
      </c>
      <c r="H39" s="29"/>
      <c r="I39" s="30"/>
      <c r="J39" s="31"/>
      <c r="K39" s="30"/>
      <c r="L39" s="32"/>
    </row>
    <row r="40" spans="2:12" s="24" customFormat="1" ht="12.75" customHeight="1">
      <c r="B40" s="25">
        <f t="shared" si="5"/>
        <v>27</v>
      </c>
      <c r="C40" s="26">
        <f t="shared" si="5"/>
        <v>42660</v>
      </c>
      <c r="D40" s="27">
        <f t="shared" si="2"/>
        <v>19.3</v>
      </c>
      <c r="E40" s="28">
        <f t="shared" si="3"/>
        <v>73</v>
      </c>
      <c r="F40" s="26">
        <f t="shared" si="1"/>
        <v>42706</v>
      </c>
      <c r="G40" s="27">
        <f t="shared" si="4"/>
        <v>53.46</v>
      </c>
      <c r="H40" s="29"/>
      <c r="I40" s="30"/>
      <c r="J40" s="31"/>
      <c r="K40" s="30"/>
      <c r="L40" s="32"/>
    </row>
    <row r="41" spans="2:12" s="24" customFormat="1" ht="12.75" customHeight="1">
      <c r="B41" s="25">
        <f t="shared" si="5"/>
        <v>28</v>
      </c>
      <c r="C41" s="26">
        <f t="shared" si="5"/>
        <v>42661</v>
      </c>
      <c r="D41" s="27">
        <f t="shared" si="2"/>
        <v>20.05</v>
      </c>
      <c r="E41" s="28">
        <f t="shared" si="3"/>
        <v>74</v>
      </c>
      <c r="F41" s="26">
        <f t="shared" si="1"/>
        <v>42707</v>
      </c>
      <c r="G41" s="27">
        <f t="shared" si="4"/>
        <v>54.2</v>
      </c>
      <c r="H41" s="29"/>
      <c r="I41" s="30"/>
      <c r="J41" s="31"/>
      <c r="K41" s="30"/>
      <c r="L41" s="32"/>
    </row>
    <row r="42" spans="2:12" s="24" customFormat="1" ht="12.75" customHeight="1">
      <c r="B42" s="25">
        <f t="shared" si="5"/>
        <v>29</v>
      </c>
      <c r="C42" s="26">
        <f t="shared" si="5"/>
        <v>42662</v>
      </c>
      <c r="D42" s="27">
        <f t="shared" si="2"/>
        <v>20.79</v>
      </c>
      <c r="E42" s="28">
        <f t="shared" si="3"/>
        <v>75</v>
      </c>
      <c r="F42" s="26">
        <f t="shared" si="1"/>
        <v>42708</v>
      </c>
      <c r="G42" s="27">
        <f t="shared" si="4"/>
        <v>54.94</v>
      </c>
      <c r="H42" s="29"/>
      <c r="I42" s="30"/>
      <c r="J42" s="31"/>
      <c r="K42" s="30"/>
      <c r="L42" s="32"/>
    </row>
    <row r="43" spans="2:12" s="24" customFormat="1" ht="12.75" customHeight="1">
      <c r="B43" s="25">
        <f t="shared" si="5"/>
        <v>30</v>
      </c>
      <c r="C43" s="26">
        <f t="shared" si="5"/>
        <v>42663</v>
      </c>
      <c r="D43" s="27">
        <f t="shared" si="2"/>
        <v>21.53</v>
      </c>
      <c r="E43" s="28">
        <f t="shared" si="3"/>
        <v>76</v>
      </c>
      <c r="F43" s="26">
        <f t="shared" si="1"/>
        <v>42709</v>
      </c>
      <c r="G43" s="27">
        <f t="shared" si="4"/>
        <v>55.68</v>
      </c>
      <c r="H43" s="29"/>
      <c r="I43" s="30"/>
      <c r="J43" s="31"/>
      <c r="K43" s="30"/>
      <c r="L43" s="32"/>
    </row>
    <row r="44" spans="2:12" s="24" customFormat="1" ht="12.75" customHeight="1">
      <c r="B44" s="25">
        <f t="shared" si="5"/>
        <v>31</v>
      </c>
      <c r="C44" s="26">
        <f t="shared" si="5"/>
        <v>42664</v>
      </c>
      <c r="D44" s="27">
        <f t="shared" si="2"/>
        <v>22.27</v>
      </c>
      <c r="E44" s="28">
        <f t="shared" si="3"/>
        <v>77</v>
      </c>
      <c r="F44" s="26">
        <f t="shared" si="1"/>
        <v>42710</v>
      </c>
      <c r="G44" s="27">
        <f t="shared" si="4"/>
        <v>56.43</v>
      </c>
      <c r="H44" s="29"/>
      <c r="I44" s="30"/>
      <c r="J44" s="31"/>
      <c r="K44" s="30"/>
      <c r="L44" s="32"/>
    </row>
    <row r="45" spans="2:12" s="24" customFormat="1" ht="12.75" customHeight="1">
      <c r="B45" s="25">
        <f t="shared" si="5"/>
        <v>32</v>
      </c>
      <c r="C45" s="26">
        <f t="shared" si="5"/>
        <v>42665</v>
      </c>
      <c r="D45" s="27">
        <f t="shared" si="2"/>
        <v>23.02</v>
      </c>
      <c r="E45" s="28">
        <f t="shared" si="3"/>
        <v>78</v>
      </c>
      <c r="F45" s="26">
        <f t="shared" si="1"/>
        <v>42711</v>
      </c>
      <c r="G45" s="27">
        <f t="shared" si="4"/>
        <v>57.17</v>
      </c>
      <c r="H45" s="29"/>
      <c r="I45" s="30"/>
      <c r="J45" s="31"/>
      <c r="K45" s="30"/>
      <c r="L45" s="32"/>
    </row>
    <row r="46" spans="2:12" s="24" customFormat="1" ht="12.75" customHeight="1">
      <c r="B46" s="25">
        <f t="shared" si="5"/>
        <v>33</v>
      </c>
      <c r="C46" s="26">
        <f t="shared" si="5"/>
        <v>42666</v>
      </c>
      <c r="D46" s="27">
        <f t="shared" si="2"/>
        <v>23.76</v>
      </c>
      <c r="E46" s="28">
        <f t="shared" si="3"/>
        <v>79</v>
      </c>
      <c r="F46" s="26">
        <f t="shared" si="1"/>
        <v>42712</v>
      </c>
      <c r="G46" s="27">
        <f t="shared" si="4"/>
        <v>57.91</v>
      </c>
      <c r="H46" s="29"/>
      <c r="I46" s="30"/>
      <c r="J46" s="31"/>
      <c r="K46" s="30"/>
      <c r="L46" s="32"/>
    </row>
    <row r="47" spans="2:12" s="24" customFormat="1" ht="12.75" customHeight="1">
      <c r="B47" s="25">
        <f aca="true" t="shared" si="6" ref="B47:C59">B46+1</f>
        <v>34</v>
      </c>
      <c r="C47" s="26">
        <f t="shared" si="6"/>
        <v>42667</v>
      </c>
      <c r="D47" s="27">
        <f t="shared" si="2"/>
        <v>24.5</v>
      </c>
      <c r="E47" s="28">
        <f t="shared" si="3"/>
        <v>80</v>
      </c>
      <c r="F47" s="26">
        <f t="shared" si="1"/>
        <v>42713</v>
      </c>
      <c r="G47" s="27">
        <f t="shared" si="4"/>
        <v>58.65</v>
      </c>
      <c r="H47" s="29"/>
      <c r="I47" s="30"/>
      <c r="J47" s="31"/>
      <c r="K47" s="30"/>
      <c r="L47" s="32"/>
    </row>
    <row r="48" spans="2:12" s="24" customFormat="1" ht="12.75" customHeight="1">
      <c r="B48" s="25">
        <f t="shared" si="6"/>
        <v>35</v>
      </c>
      <c r="C48" s="26">
        <f t="shared" si="6"/>
        <v>42668</v>
      </c>
      <c r="D48" s="27">
        <f t="shared" si="2"/>
        <v>25.24</v>
      </c>
      <c r="E48" s="28">
        <f t="shared" si="3"/>
        <v>81</v>
      </c>
      <c r="F48" s="26">
        <f t="shared" si="1"/>
        <v>42714</v>
      </c>
      <c r="G48" s="27">
        <f t="shared" si="4"/>
        <v>59.4</v>
      </c>
      <c r="H48" s="29"/>
      <c r="I48" s="30"/>
      <c r="J48" s="31"/>
      <c r="K48" s="30"/>
      <c r="L48" s="32"/>
    </row>
    <row r="49" spans="2:12" s="24" customFormat="1" ht="12.75" customHeight="1">
      <c r="B49" s="25">
        <f t="shared" si="6"/>
        <v>36</v>
      </c>
      <c r="C49" s="26">
        <f t="shared" si="6"/>
        <v>42669</v>
      </c>
      <c r="D49" s="27">
        <f t="shared" si="2"/>
        <v>25.99</v>
      </c>
      <c r="E49" s="28">
        <f t="shared" si="3"/>
        <v>82</v>
      </c>
      <c r="F49" s="26">
        <f t="shared" si="1"/>
        <v>42715</v>
      </c>
      <c r="G49" s="27">
        <f t="shared" si="4"/>
        <v>60.14</v>
      </c>
      <c r="H49" s="29"/>
      <c r="I49" s="30"/>
      <c r="J49" s="31"/>
      <c r="K49" s="30"/>
      <c r="L49" s="32"/>
    </row>
    <row r="50" spans="2:12" s="24" customFormat="1" ht="12.75" customHeight="1">
      <c r="B50" s="25">
        <f t="shared" si="6"/>
        <v>37</v>
      </c>
      <c r="C50" s="26">
        <f t="shared" si="6"/>
        <v>42670</v>
      </c>
      <c r="D50" s="27">
        <f t="shared" si="2"/>
        <v>26.73</v>
      </c>
      <c r="E50" s="28">
        <f t="shared" si="3"/>
        <v>83</v>
      </c>
      <c r="F50" s="26">
        <f t="shared" si="1"/>
        <v>42716</v>
      </c>
      <c r="G50" s="27">
        <f t="shared" si="4"/>
        <v>60.88</v>
      </c>
      <c r="H50" s="29"/>
      <c r="I50" s="30"/>
      <c r="J50" s="31"/>
      <c r="K50" s="30"/>
      <c r="L50" s="32"/>
    </row>
    <row r="51" spans="2:12" s="24" customFormat="1" ht="12.75" customHeight="1">
      <c r="B51" s="25">
        <f t="shared" si="6"/>
        <v>38</v>
      </c>
      <c r="C51" s="26">
        <f t="shared" si="6"/>
        <v>42671</v>
      </c>
      <c r="D51" s="27">
        <f t="shared" si="2"/>
        <v>27.47</v>
      </c>
      <c r="E51" s="28">
        <f t="shared" si="3"/>
        <v>84</v>
      </c>
      <c r="F51" s="26">
        <f t="shared" si="1"/>
        <v>42717</v>
      </c>
      <c r="G51" s="27">
        <f t="shared" si="4"/>
        <v>61.62</v>
      </c>
      <c r="H51" s="29"/>
      <c r="I51" s="30"/>
      <c r="J51" s="31"/>
      <c r="K51" s="30"/>
      <c r="L51" s="32"/>
    </row>
    <row r="52" spans="2:12" s="24" customFormat="1" ht="12.75" customHeight="1">
      <c r="B52" s="25">
        <f t="shared" si="6"/>
        <v>39</v>
      </c>
      <c r="C52" s="26">
        <f t="shared" si="6"/>
        <v>42672</v>
      </c>
      <c r="D52" s="27">
        <f t="shared" si="2"/>
        <v>28.21</v>
      </c>
      <c r="E52" s="28">
        <f t="shared" si="3"/>
        <v>85</v>
      </c>
      <c r="F52" s="26">
        <f t="shared" si="1"/>
        <v>42718</v>
      </c>
      <c r="G52" s="27">
        <f t="shared" si="4"/>
        <v>62.37</v>
      </c>
      <c r="H52" s="29"/>
      <c r="I52" s="30"/>
      <c r="J52" s="31"/>
      <c r="K52" s="30"/>
      <c r="L52" s="32"/>
    </row>
    <row r="53" spans="2:12" s="24" customFormat="1" ht="12.75" customHeight="1">
      <c r="B53" s="25">
        <f t="shared" si="6"/>
        <v>40</v>
      </c>
      <c r="C53" s="26">
        <f t="shared" si="6"/>
        <v>42673</v>
      </c>
      <c r="D53" s="27">
        <f t="shared" si="2"/>
        <v>28.96</v>
      </c>
      <c r="E53" s="28">
        <f t="shared" si="3"/>
        <v>86</v>
      </c>
      <c r="F53" s="26">
        <f t="shared" si="1"/>
        <v>42719</v>
      </c>
      <c r="G53" s="27">
        <f t="shared" si="4"/>
        <v>63.11</v>
      </c>
      <c r="H53" s="33"/>
      <c r="I53" s="30"/>
      <c r="J53" s="31"/>
      <c r="K53" s="30"/>
      <c r="L53" s="32"/>
    </row>
    <row r="54" spans="2:12" s="24" customFormat="1" ht="12.75" customHeight="1">
      <c r="B54" s="25">
        <f t="shared" si="6"/>
        <v>41</v>
      </c>
      <c r="C54" s="26">
        <f t="shared" si="6"/>
        <v>42674</v>
      </c>
      <c r="D54" s="27">
        <f t="shared" si="2"/>
        <v>29.7</v>
      </c>
      <c r="E54" s="28">
        <f t="shared" si="3"/>
        <v>87</v>
      </c>
      <c r="F54" s="26">
        <f t="shared" si="1"/>
        <v>42720</v>
      </c>
      <c r="G54" s="27">
        <f t="shared" si="4"/>
        <v>63.85</v>
      </c>
      <c r="H54" s="29"/>
      <c r="I54" s="30"/>
      <c r="J54" s="31"/>
      <c r="K54" s="30"/>
      <c r="L54" s="32"/>
    </row>
    <row r="55" spans="2:12" s="24" customFormat="1" ht="12.75" customHeight="1">
      <c r="B55" s="25">
        <f t="shared" si="6"/>
        <v>42</v>
      </c>
      <c r="C55" s="26">
        <f t="shared" si="6"/>
        <v>42675</v>
      </c>
      <c r="D55" s="27">
        <f t="shared" si="2"/>
        <v>30.44</v>
      </c>
      <c r="E55" s="28">
        <f t="shared" si="3"/>
        <v>88</v>
      </c>
      <c r="F55" s="26">
        <f t="shared" si="1"/>
        <v>42721</v>
      </c>
      <c r="G55" s="27">
        <f t="shared" si="4"/>
        <v>64.59</v>
      </c>
      <c r="H55" s="29"/>
      <c r="I55" s="30"/>
      <c r="J55" s="31"/>
      <c r="K55" s="30"/>
      <c r="L55" s="32"/>
    </row>
    <row r="56" spans="2:12" s="24" customFormat="1" ht="12.75" customHeight="1">
      <c r="B56" s="25">
        <f t="shared" si="6"/>
        <v>43</v>
      </c>
      <c r="C56" s="26">
        <f t="shared" si="6"/>
        <v>42676</v>
      </c>
      <c r="D56" s="27">
        <f t="shared" si="2"/>
        <v>31.18</v>
      </c>
      <c r="E56" s="28">
        <f t="shared" si="3"/>
        <v>89</v>
      </c>
      <c r="F56" s="26">
        <f t="shared" si="1"/>
        <v>42722</v>
      </c>
      <c r="G56" s="27">
        <f t="shared" si="4"/>
        <v>65.34</v>
      </c>
      <c r="H56" s="29"/>
      <c r="I56" s="30"/>
      <c r="J56" s="31"/>
      <c r="K56" s="30"/>
      <c r="L56" s="32"/>
    </row>
    <row r="57" spans="2:12" s="24" customFormat="1" ht="12.75" customHeight="1">
      <c r="B57" s="25">
        <f t="shared" si="6"/>
        <v>44</v>
      </c>
      <c r="C57" s="26">
        <f t="shared" si="6"/>
        <v>42677</v>
      </c>
      <c r="D57" s="27">
        <f t="shared" si="2"/>
        <v>31.93</v>
      </c>
      <c r="E57" s="28">
        <f t="shared" si="3"/>
        <v>90</v>
      </c>
      <c r="F57" s="26">
        <f t="shared" si="1"/>
        <v>42723</v>
      </c>
      <c r="G57" s="27">
        <f t="shared" si="4"/>
        <v>66.08</v>
      </c>
      <c r="H57" s="29"/>
      <c r="I57" s="30"/>
      <c r="J57" s="31"/>
      <c r="K57" s="30"/>
      <c r="L57" s="32"/>
    </row>
    <row r="58" spans="2:12" s="24" customFormat="1" ht="12.75" customHeight="1">
      <c r="B58" s="25">
        <f t="shared" si="6"/>
        <v>45</v>
      </c>
      <c r="C58" s="26">
        <f t="shared" si="6"/>
        <v>42678</v>
      </c>
      <c r="D58" s="27">
        <f t="shared" si="2"/>
        <v>32.67</v>
      </c>
      <c r="E58" s="28">
        <f t="shared" si="3"/>
        <v>91</v>
      </c>
      <c r="F58" s="26">
        <f t="shared" si="1"/>
        <v>42724</v>
      </c>
      <c r="G58" s="27">
        <f t="shared" si="4"/>
        <v>66.82</v>
      </c>
      <c r="H58" s="29"/>
      <c r="I58" s="30"/>
      <c r="J58" s="31"/>
      <c r="K58" s="30"/>
      <c r="L58" s="32"/>
    </row>
    <row r="59" spans="2:12" s="24" customFormat="1" ht="12.75" customHeight="1">
      <c r="B59" s="25">
        <f t="shared" si="6"/>
        <v>46</v>
      </c>
      <c r="C59" s="26">
        <f t="shared" si="6"/>
        <v>42679</v>
      </c>
      <c r="D59" s="27">
        <f t="shared" si="2"/>
        <v>33.41</v>
      </c>
      <c r="E59" s="28">
        <f t="shared" si="3"/>
        <v>92</v>
      </c>
      <c r="F59" s="26">
        <f t="shared" si="1"/>
        <v>42725</v>
      </c>
      <c r="G59" s="27">
        <f t="shared" si="4"/>
        <v>67.56</v>
      </c>
      <c r="H59" s="29"/>
      <c r="I59" s="30"/>
      <c r="J59" s="31"/>
      <c r="K59" s="30"/>
      <c r="L59" s="32"/>
    </row>
    <row r="60" spans="1:8" s="24" customFormat="1" ht="39.75" customHeight="1">
      <c r="A60" s="34"/>
      <c r="E60" s="34"/>
      <c r="F60" s="35">
        <f>F59</f>
        <v>42725</v>
      </c>
      <c r="G60" s="38">
        <f>G59</f>
        <v>67.56</v>
      </c>
      <c r="H60" s="36"/>
    </row>
    <row r="61" spans="1:8" ht="11.25">
      <c r="A61" s="12"/>
      <c r="H61" s="14"/>
    </row>
    <row r="62" spans="1:10" ht="22.5" customHeight="1">
      <c r="A62" s="12"/>
      <c r="B62" s="62" t="s">
        <v>8</v>
      </c>
      <c r="C62" s="62"/>
      <c r="D62" s="62"/>
      <c r="E62" s="62"/>
      <c r="F62" s="62"/>
      <c r="G62" s="62"/>
      <c r="H62" s="16"/>
      <c r="I62" s="11"/>
      <c r="J62" s="14"/>
    </row>
    <row r="63" spans="1:10" ht="11.25">
      <c r="A63" s="12"/>
      <c r="B63" s="13"/>
      <c r="G63" s="15"/>
      <c r="H63" s="16"/>
      <c r="I63" s="11"/>
      <c r="J63" s="14"/>
    </row>
  </sheetData>
  <sheetProtection/>
  <mergeCells count="4">
    <mergeCell ref="B2:G2"/>
    <mergeCell ref="B3:G3"/>
    <mergeCell ref="B4:G4"/>
    <mergeCell ref="B62:G62"/>
  </mergeCells>
  <printOptions/>
  <pageMargins left="0.5511811023622047" right="0.5511811023622047" top="0.46" bottom="0.54" header="0.27" footer="0.23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63"/>
  <sheetViews>
    <sheetView zoomScalePageLayoutView="0" workbookViewId="0" topLeftCell="A1">
      <selection activeCell="A34" sqref="A1:IV65536"/>
    </sheetView>
  </sheetViews>
  <sheetFormatPr defaultColWidth="9.140625" defaultRowHeight="12.75"/>
  <cols>
    <col min="1" max="1" width="4.140625" style="2" customWidth="1"/>
    <col min="2" max="2" width="4.8515625" style="2" customWidth="1"/>
    <col min="3" max="3" width="13.57421875" style="2" customWidth="1"/>
    <col min="4" max="4" width="12.421875" style="2" customWidth="1"/>
    <col min="5" max="5" width="4.8515625" style="2" customWidth="1"/>
    <col min="6" max="6" width="13.57421875" style="2" customWidth="1"/>
    <col min="7" max="7" width="12.421875" style="2" customWidth="1"/>
    <col min="8" max="8" width="10.140625" style="2" customWidth="1"/>
    <col min="9" max="9" width="4.00390625" style="2" customWidth="1"/>
    <col min="10" max="10" width="5.7109375" style="2" customWidth="1"/>
    <col min="11" max="16384" width="9.140625" style="2" customWidth="1"/>
  </cols>
  <sheetData>
    <row r="2" spans="2:10" ht="11.25">
      <c r="B2" s="60" t="s">
        <v>2</v>
      </c>
      <c r="C2" s="60"/>
      <c r="D2" s="60"/>
      <c r="E2" s="60"/>
      <c r="F2" s="60"/>
      <c r="G2" s="60"/>
      <c r="H2" s="3"/>
      <c r="I2" s="3"/>
      <c r="J2" s="3"/>
    </row>
    <row r="3" spans="2:10" ht="11.25">
      <c r="B3" s="61" t="s">
        <v>11</v>
      </c>
      <c r="C3" s="61"/>
      <c r="D3" s="61"/>
      <c r="E3" s="61"/>
      <c r="F3" s="61"/>
      <c r="G3" s="61"/>
      <c r="H3" s="3"/>
      <c r="I3" s="3"/>
      <c r="J3" s="3"/>
    </row>
    <row r="4" spans="2:10" ht="11.25">
      <c r="B4" s="61"/>
      <c r="C4" s="61"/>
      <c r="D4" s="61"/>
      <c r="E4" s="61"/>
      <c r="F4" s="61"/>
      <c r="G4" s="61"/>
      <c r="H4" s="3"/>
      <c r="I4" s="3"/>
      <c r="J4" s="3"/>
    </row>
    <row r="5" spans="2:10" ht="11.25">
      <c r="B5" s="4" t="s">
        <v>4</v>
      </c>
      <c r="C5" s="5"/>
      <c r="D5" s="3"/>
      <c r="F5" s="37">
        <v>0.0271</v>
      </c>
      <c r="G5" s="3"/>
      <c r="H5" s="3"/>
      <c r="I5" s="3"/>
      <c r="J5" s="3"/>
    </row>
    <row r="6" spans="2:10" ht="11.25">
      <c r="B6" s="4" t="s">
        <v>3</v>
      </c>
      <c r="C6" s="5"/>
      <c r="D6" s="3"/>
      <c r="F6" s="18">
        <v>0.01</v>
      </c>
      <c r="G6" s="3"/>
      <c r="H6" s="3"/>
      <c r="I6" s="3"/>
      <c r="J6" s="3"/>
    </row>
    <row r="7" spans="2:10" ht="11.25">
      <c r="B7" s="4" t="s">
        <v>5</v>
      </c>
      <c r="C7" s="5"/>
      <c r="D7" s="3"/>
      <c r="F7" s="18">
        <f>F6+F5</f>
        <v>0.0371</v>
      </c>
      <c r="G7" s="3"/>
      <c r="H7" s="3"/>
      <c r="I7" s="3"/>
      <c r="J7" s="3"/>
    </row>
    <row r="8" spans="2:10" ht="11.25">
      <c r="B8" s="4" t="s">
        <v>10</v>
      </c>
      <c r="C8" s="5"/>
      <c r="D8" s="3"/>
      <c r="F8" s="19">
        <v>10000</v>
      </c>
      <c r="G8" s="3"/>
      <c r="H8" s="3"/>
      <c r="I8" s="3"/>
      <c r="J8" s="3"/>
    </row>
    <row r="9" spans="2:10" ht="11.25">
      <c r="B9" s="4" t="s">
        <v>9</v>
      </c>
      <c r="C9" s="5"/>
      <c r="D9" s="3"/>
      <c r="F9" s="20">
        <f>F60-C14</f>
        <v>92</v>
      </c>
      <c r="G9" s="3"/>
      <c r="H9" s="3"/>
      <c r="I9" s="3"/>
      <c r="J9" s="3"/>
    </row>
    <row r="10" spans="2:10" ht="11.25">
      <c r="B10" s="4" t="s">
        <v>32</v>
      </c>
      <c r="C10" s="5"/>
      <c r="D10" s="1"/>
      <c r="F10" s="6">
        <v>42815</v>
      </c>
      <c r="G10" s="3"/>
      <c r="H10" s="3"/>
      <c r="I10" s="3"/>
      <c r="J10" s="3"/>
    </row>
    <row r="11" spans="2:10" ht="11.25">
      <c r="B11" s="4" t="s">
        <v>31</v>
      </c>
      <c r="C11" s="5"/>
      <c r="D11" s="39"/>
      <c r="E11" s="48"/>
      <c r="F11" s="6">
        <v>41802</v>
      </c>
      <c r="G11" s="3"/>
      <c r="H11" s="3"/>
      <c r="I11" s="3"/>
      <c r="J11" s="3"/>
    </row>
    <row r="12" spans="2:10" ht="11.25">
      <c r="B12" s="4"/>
      <c r="C12" s="5"/>
      <c r="D12" s="1"/>
      <c r="F12" s="6"/>
      <c r="G12" s="3"/>
      <c r="H12" s="3"/>
      <c r="I12" s="3"/>
      <c r="J12" s="3"/>
    </row>
    <row r="13" spans="2:12" ht="56.25">
      <c r="B13" s="21" t="s">
        <v>1</v>
      </c>
      <c r="C13" s="22" t="s">
        <v>7</v>
      </c>
      <c r="D13" s="23" t="s">
        <v>6</v>
      </c>
      <c r="E13" s="21" t="s">
        <v>1</v>
      </c>
      <c r="F13" s="22" t="s">
        <v>7</v>
      </c>
      <c r="G13" s="17" t="s">
        <v>6</v>
      </c>
      <c r="H13" s="7"/>
      <c r="I13" s="8"/>
      <c r="J13" s="9"/>
      <c r="K13" s="8"/>
      <c r="L13" s="10"/>
    </row>
    <row r="14" spans="2:12" s="24" customFormat="1" ht="12.75" customHeight="1">
      <c r="B14" s="25">
        <v>1</v>
      </c>
      <c r="C14" s="26">
        <v>41719</v>
      </c>
      <c r="D14" s="27">
        <v>0</v>
      </c>
      <c r="E14" s="28">
        <f>B59+1</f>
        <v>47</v>
      </c>
      <c r="F14" s="26">
        <f>C59+1</f>
        <v>41765</v>
      </c>
      <c r="G14" s="27">
        <f>ROUND($F$8*$F$7/365*B59,2)</f>
        <v>46.76</v>
      </c>
      <c r="H14" s="29"/>
      <c r="I14" s="30"/>
      <c r="J14" s="31"/>
      <c r="K14" s="30"/>
      <c r="L14" s="32"/>
    </row>
    <row r="15" spans="2:12" s="24" customFormat="1" ht="12.75" customHeight="1">
      <c r="B15" s="25">
        <f aca="true" t="shared" si="0" ref="B15:B46">B14+1</f>
        <v>2</v>
      </c>
      <c r="C15" s="26">
        <f aca="true" t="shared" si="1" ref="C15:C46">C14+1</f>
        <v>41720</v>
      </c>
      <c r="D15" s="27">
        <f>ROUND($F$8*$F$7/365*B14,2)</f>
        <v>1.02</v>
      </c>
      <c r="E15" s="28">
        <f>E14+1</f>
        <v>48</v>
      </c>
      <c r="F15" s="26">
        <f aca="true" t="shared" si="2" ref="F15:F46">F14+1</f>
        <v>41766</v>
      </c>
      <c r="G15" s="27">
        <f>ROUND($F$8*$F$7/365*E14,2)</f>
        <v>47.77</v>
      </c>
      <c r="H15" s="29"/>
      <c r="I15" s="30"/>
      <c r="J15" s="31"/>
      <c r="K15" s="30"/>
      <c r="L15" s="32"/>
    </row>
    <row r="16" spans="2:12" s="24" customFormat="1" ht="12.75" customHeight="1">
      <c r="B16" s="25">
        <f t="shared" si="0"/>
        <v>3</v>
      </c>
      <c r="C16" s="26">
        <f t="shared" si="1"/>
        <v>41721</v>
      </c>
      <c r="D16" s="27">
        <f aca="true" t="shared" si="3" ref="D16:D59">ROUND($F$8*$F$7/365*B15,2)</f>
        <v>2.03</v>
      </c>
      <c r="E16" s="28">
        <f aca="true" t="shared" si="4" ref="E16:E59">E15+1</f>
        <v>49</v>
      </c>
      <c r="F16" s="26">
        <f t="shared" si="2"/>
        <v>41767</v>
      </c>
      <c r="G16" s="27">
        <f aca="true" t="shared" si="5" ref="G16:G59">ROUND($F$8*$F$7/365*E15,2)</f>
        <v>48.79</v>
      </c>
      <c r="H16" s="29"/>
      <c r="I16" s="30"/>
      <c r="J16" s="31"/>
      <c r="K16" s="30"/>
      <c r="L16" s="32"/>
    </row>
    <row r="17" spans="2:12" s="24" customFormat="1" ht="12.75" customHeight="1">
      <c r="B17" s="25">
        <f t="shared" si="0"/>
        <v>4</v>
      </c>
      <c r="C17" s="26">
        <f t="shared" si="1"/>
        <v>41722</v>
      </c>
      <c r="D17" s="27">
        <f t="shared" si="3"/>
        <v>3.05</v>
      </c>
      <c r="E17" s="28">
        <f t="shared" si="4"/>
        <v>50</v>
      </c>
      <c r="F17" s="26">
        <f t="shared" si="2"/>
        <v>41768</v>
      </c>
      <c r="G17" s="27">
        <f t="shared" si="5"/>
        <v>49.81</v>
      </c>
      <c r="H17" s="29"/>
      <c r="I17" s="30" t="s">
        <v>0</v>
      </c>
      <c r="J17" s="31"/>
      <c r="K17" s="30"/>
      <c r="L17" s="32"/>
    </row>
    <row r="18" spans="2:12" s="24" customFormat="1" ht="12.75" customHeight="1">
      <c r="B18" s="25">
        <f t="shared" si="0"/>
        <v>5</v>
      </c>
      <c r="C18" s="26">
        <f t="shared" si="1"/>
        <v>41723</v>
      </c>
      <c r="D18" s="27">
        <f t="shared" si="3"/>
        <v>4.07</v>
      </c>
      <c r="E18" s="28">
        <f t="shared" si="4"/>
        <v>51</v>
      </c>
      <c r="F18" s="26">
        <f t="shared" si="2"/>
        <v>41769</v>
      </c>
      <c r="G18" s="27">
        <f t="shared" si="5"/>
        <v>50.82</v>
      </c>
      <c r="H18" s="29"/>
      <c r="I18" s="30"/>
      <c r="J18" s="31"/>
      <c r="K18" s="30"/>
      <c r="L18" s="32"/>
    </row>
    <row r="19" spans="2:12" s="24" customFormat="1" ht="12.75" customHeight="1">
      <c r="B19" s="25">
        <f t="shared" si="0"/>
        <v>6</v>
      </c>
      <c r="C19" s="26">
        <f t="shared" si="1"/>
        <v>41724</v>
      </c>
      <c r="D19" s="27">
        <f t="shared" si="3"/>
        <v>5.08</v>
      </c>
      <c r="E19" s="28">
        <f t="shared" si="4"/>
        <v>52</v>
      </c>
      <c r="F19" s="26">
        <f t="shared" si="2"/>
        <v>41770</v>
      </c>
      <c r="G19" s="27">
        <f t="shared" si="5"/>
        <v>51.84</v>
      </c>
      <c r="H19" s="29"/>
      <c r="I19" s="30"/>
      <c r="J19" s="31"/>
      <c r="K19" s="30"/>
      <c r="L19" s="32"/>
    </row>
    <row r="20" spans="2:12" s="24" customFormat="1" ht="12.75" customHeight="1">
      <c r="B20" s="25">
        <f t="shared" si="0"/>
        <v>7</v>
      </c>
      <c r="C20" s="26">
        <f t="shared" si="1"/>
        <v>41725</v>
      </c>
      <c r="D20" s="27">
        <f t="shared" si="3"/>
        <v>6.1</v>
      </c>
      <c r="E20" s="28">
        <f t="shared" si="4"/>
        <v>53</v>
      </c>
      <c r="F20" s="26">
        <f t="shared" si="2"/>
        <v>41771</v>
      </c>
      <c r="G20" s="27">
        <f t="shared" si="5"/>
        <v>52.85</v>
      </c>
      <c r="H20" s="29"/>
      <c r="I20" s="30"/>
      <c r="J20" s="31"/>
      <c r="K20" s="30"/>
      <c r="L20" s="32"/>
    </row>
    <row r="21" spans="2:12" s="24" customFormat="1" ht="12.75" customHeight="1">
      <c r="B21" s="25">
        <f t="shared" si="0"/>
        <v>8</v>
      </c>
      <c r="C21" s="26">
        <f t="shared" si="1"/>
        <v>41726</v>
      </c>
      <c r="D21" s="27">
        <f t="shared" si="3"/>
        <v>7.12</v>
      </c>
      <c r="E21" s="28">
        <f t="shared" si="4"/>
        <v>54</v>
      </c>
      <c r="F21" s="26">
        <f t="shared" si="2"/>
        <v>41772</v>
      </c>
      <c r="G21" s="27">
        <f t="shared" si="5"/>
        <v>53.87</v>
      </c>
      <c r="H21" s="29"/>
      <c r="I21" s="30"/>
      <c r="J21" s="31"/>
      <c r="K21" s="30"/>
      <c r="L21" s="32"/>
    </row>
    <row r="22" spans="2:10" s="24" customFormat="1" ht="12.75" customHeight="1">
      <c r="B22" s="25">
        <f t="shared" si="0"/>
        <v>9</v>
      </c>
      <c r="C22" s="26">
        <f t="shared" si="1"/>
        <v>41727</v>
      </c>
      <c r="D22" s="27">
        <f t="shared" si="3"/>
        <v>8.13</v>
      </c>
      <c r="E22" s="28">
        <f t="shared" si="4"/>
        <v>55</v>
      </c>
      <c r="F22" s="26">
        <f t="shared" si="2"/>
        <v>41773</v>
      </c>
      <c r="G22" s="27">
        <f t="shared" si="5"/>
        <v>54.89</v>
      </c>
      <c r="H22" s="29"/>
      <c r="I22" s="30"/>
      <c r="J22" s="31"/>
    </row>
    <row r="23" spans="2:10" s="24" customFormat="1" ht="12.75" customHeight="1">
      <c r="B23" s="25">
        <f t="shared" si="0"/>
        <v>10</v>
      </c>
      <c r="C23" s="26">
        <f t="shared" si="1"/>
        <v>41728</v>
      </c>
      <c r="D23" s="27">
        <f t="shared" si="3"/>
        <v>9.15</v>
      </c>
      <c r="E23" s="28">
        <f t="shared" si="4"/>
        <v>56</v>
      </c>
      <c r="F23" s="26">
        <f t="shared" si="2"/>
        <v>41774</v>
      </c>
      <c r="G23" s="27">
        <f t="shared" si="5"/>
        <v>55.9</v>
      </c>
      <c r="H23" s="29"/>
      <c r="I23" s="30"/>
      <c r="J23" s="31"/>
    </row>
    <row r="24" spans="2:10" s="24" customFormat="1" ht="12.75" customHeight="1">
      <c r="B24" s="25">
        <f t="shared" si="0"/>
        <v>11</v>
      </c>
      <c r="C24" s="26">
        <f t="shared" si="1"/>
        <v>41729</v>
      </c>
      <c r="D24" s="27">
        <f t="shared" si="3"/>
        <v>10.16</v>
      </c>
      <c r="E24" s="28">
        <f t="shared" si="4"/>
        <v>57</v>
      </c>
      <c r="F24" s="26">
        <f t="shared" si="2"/>
        <v>41775</v>
      </c>
      <c r="G24" s="27">
        <f t="shared" si="5"/>
        <v>56.92</v>
      </c>
      <c r="H24" s="29"/>
      <c r="I24" s="30"/>
      <c r="J24" s="31"/>
    </row>
    <row r="25" spans="2:10" s="24" customFormat="1" ht="12.75" customHeight="1">
      <c r="B25" s="25">
        <f t="shared" si="0"/>
        <v>12</v>
      </c>
      <c r="C25" s="26">
        <f t="shared" si="1"/>
        <v>41730</v>
      </c>
      <c r="D25" s="27">
        <f t="shared" si="3"/>
        <v>11.18</v>
      </c>
      <c r="E25" s="28">
        <f t="shared" si="4"/>
        <v>58</v>
      </c>
      <c r="F25" s="26">
        <f t="shared" si="2"/>
        <v>41776</v>
      </c>
      <c r="G25" s="27">
        <f t="shared" si="5"/>
        <v>57.94</v>
      </c>
      <c r="H25" s="29"/>
      <c r="I25" s="30"/>
      <c r="J25" s="31"/>
    </row>
    <row r="26" spans="2:12" s="24" customFormat="1" ht="12.75" customHeight="1">
      <c r="B26" s="25">
        <f t="shared" si="0"/>
        <v>13</v>
      </c>
      <c r="C26" s="26">
        <f t="shared" si="1"/>
        <v>41731</v>
      </c>
      <c r="D26" s="27">
        <f t="shared" si="3"/>
        <v>12.2</v>
      </c>
      <c r="E26" s="28">
        <f t="shared" si="4"/>
        <v>59</v>
      </c>
      <c r="F26" s="26">
        <f t="shared" si="2"/>
        <v>41777</v>
      </c>
      <c r="G26" s="27">
        <f t="shared" si="5"/>
        <v>58.95</v>
      </c>
      <c r="H26" s="29"/>
      <c r="I26" s="30"/>
      <c r="J26" s="31"/>
      <c r="K26" s="30"/>
      <c r="L26" s="32"/>
    </row>
    <row r="27" spans="2:12" s="24" customFormat="1" ht="12.75" customHeight="1">
      <c r="B27" s="25">
        <f t="shared" si="0"/>
        <v>14</v>
      </c>
      <c r="C27" s="26">
        <f t="shared" si="1"/>
        <v>41732</v>
      </c>
      <c r="D27" s="27">
        <f t="shared" si="3"/>
        <v>13.21</v>
      </c>
      <c r="E27" s="28">
        <f t="shared" si="4"/>
        <v>60</v>
      </c>
      <c r="F27" s="26">
        <f t="shared" si="2"/>
        <v>41778</v>
      </c>
      <c r="G27" s="27">
        <f t="shared" si="5"/>
        <v>59.97</v>
      </c>
      <c r="H27" s="29"/>
      <c r="I27" s="30"/>
      <c r="J27" s="31"/>
      <c r="K27" s="30"/>
      <c r="L27" s="32"/>
    </row>
    <row r="28" spans="2:12" s="24" customFormat="1" ht="12.75" customHeight="1">
      <c r="B28" s="25">
        <f t="shared" si="0"/>
        <v>15</v>
      </c>
      <c r="C28" s="26">
        <f t="shared" si="1"/>
        <v>41733</v>
      </c>
      <c r="D28" s="27">
        <f t="shared" si="3"/>
        <v>14.23</v>
      </c>
      <c r="E28" s="28">
        <f t="shared" si="4"/>
        <v>61</v>
      </c>
      <c r="F28" s="26">
        <f t="shared" si="2"/>
        <v>41779</v>
      </c>
      <c r="G28" s="27">
        <f t="shared" si="5"/>
        <v>60.99</v>
      </c>
      <c r="H28" s="29"/>
      <c r="I28" s="30"/>
      <c r="J28" s="31"/>
      <c r="K28" s="30"/>
      <c r="L28" s="32"/>
    </row>
    <row r="29" spans="2:12" s="24" customFormat="1" ht="12.75" customHeight="1">
      <c r="B29" s="25">
        <f t="shared" si="0"/>
        <v>16</v>
      </c>
      <c r="C29" s="26">
        <f t="shared" si="1"/>
        <v>41734</v>
      </c>
      <c r="D29" s="27">
        <f t="shared" si="3"/>
        <v>15.25</v>
      </c>
      <c r="E29" s="28">
        <f t="shared" si="4"/>
        <v>62</v>
      </c>
      <c r="F29" s="26">
        <f t="shared" si="2"/>
        <v>41780</v>
      </c>
      <c r="G29" s="27">
        <f t="shared" si="5"/>
        <v>62</v>
      </c>
      <c r="H29" s="29"/>
      <c r="I29" s="30"/>
      <c r="J29" s="31"/>
      <c r="K29" s="30"/>
      <c r="L29" s="32"/>
    </row>
    <row r="30" spans="2:12" s="24" customFormat="1" ht="12.75" customHeight="1">
      <c r="B30" s="25">
        <f t="shared" si="0"/>
        <v>17</v>
      </c>
      <c r="C30" s="26">
        <f t="shared" si="1"/>
        <v>41735</v>
      </c>
      <c r="D30" s="27">
        <f t="shared" si="3"/>
        <v>16.26</v>
      </c>
      <c r="E30" s="28">
        <f t="shared" si="4"/>
        <v>63</v>
      </c>
      <c r="F30" s="26">
        <f t="shared" si="2"/>
        <v>41781</v>
      </c>
      <c r="G30" s="27">
        <f t="shared" si="5"/>
        <v>63.02</v>
      </c>
      <c r="H30" s="29"/>
      <c r="I30" s="30"/>
      <c r="J30" s="31"/>
      <c r="K30" s="30"/>
      <c r="L30" s="32"/>
    </row>
    <row r="31" spans="2:12" s="24" customFormat="1" ht="12.75" customHeight="1">
      <c r="B31" s="25">
        <f t="shared" si="0"/>
        <v>18</v>
      </c>
      <c r="C31" s="26">
        <f t="shared" si="1"/>
        <v>41736</v>
      </c>
      <c r="D31" s="27">
        <f t="shared" si="3"/>
        <v>17.28</v>
      </c>
      <c r="E31" s="28">
        <f t="shared" si="4"/>
        <v>64</v>
      </c>
      <c r="F31" s="26">
        <f t="shared" si="2"/>
        <v>41782</v>
      </c>
      <c r="G31" s="27">
        <f t="shared" si="5"/>
        <v>64.04</v>
      </c>
      <c r="H31" s="29"/>
      <c r="I31" s="30"/>
      <c r="J31" s="31"/>
      <c r="K31" s="30"/>
      <c r="L31" s="32"/>
    </row>
    <row r="32" spans="2:12" s="24" customFormat="1" ht="12.75" customHeight="1">
      <c r="B32" s="25">
        <f t="shared" si="0"/>
        <v>19</v>
      </c>
      <c r="C32" s="26">
        <f t="shared" si="1"/>
        <v>41737</v>
      </c>
      <c r="D32" s="27">
        <f t="shared" si="3"/>
        <v>18.3</v>
      </c>
      <c r="E32" s="28">
        <f t="shared" si="4"/>
        <v>65</v>
      </c>
      <c r="F32" s="26">
        <f t="shared" si="2"/>
        <v>41783</v>
      </c>
      <c r="G32" s="27">
        <f t="shared" si="5"/>
        <v>65.05</v>
      </c>
      <c r="H32" s="29"/>
      <c r="I32" s="30"/>
      <c r="J32" s="31"/>
      <c r="K32" s="30"/>
      <c r="L32" s="32"/>
    </row>
    <row r="33" spans="2:12" s="24" customFormat="1" ht="12.75" customHeight="1">
      <c r="B33" s="25">
        <f t="shared" si="0"/>
        <v>20</v>
      </c>
      <c r="C33" s="26">
        <f t="shared" si="1"/>
        <v>41738</v>
      </c>
      <c r="D33" s="27">
        <f t="shared" si="3"/>
        <v>19.31</v>
      </c>
      <c r="E33" s="28">
        <f t="shared" si="4"/>
        <v>66</v>
      </c>
      <c r="F33" s="26">
        <f t="shared" si="2"/>
        <v>41784</v>
      </c>
      <c r="G33" s="27">
        <f t="shared" si="5"/>
        <v>66.07</v>
      </c>
      <c r="H33" s="29"/>
      <c r="I33" s="30"/>
      <c r="J33" s="31"/>
      <c r="K33" s="30"/>
      <c r="L33" s="32"/>
    </row>
    <row r="34" spans="2:12" s="24" customFormat="1" ht="12.75" customHeight="1">
      <c r="B34" s="25">
        <f t="shared" si="0"/>
        <v>21</v>
      </c>
      <c r="C34" s="26">
        <f t="shared" si="1"/>
        <v>41739</v>
      </c>
      <c r="D34" s="27">
        <f t="shared" si="3"/>
        <v>20.33</v>
      </c>
      <c r="E34" s="28">
        <f t="shared" si="4"/>
        <v>67</v>
      </c>
      <c r="F34" s="26">
        <f t="shared" si="2"/>
        <v>41785</v>
      </c>
      <c r="G34" s="27">
        <f t="shared" si="5"/>
        <v>67.08</v>
      </c>
      <c r="H34" s="29"/>
      <c r="I34" s="30"/>
      <c r="J34" s="31"/>
      <c r="K34" s="30"/>
      <c r="L34" s="32"/>
    </row>
    <row r="35" spans="2:12" s="24" customFormat="1" ht="12.75" customHeight="1">
      <c r="B35" s="25">
        <f t="shared" si="0"/>
        <v>22</v>
      </c>
      <c r="C35" s="26">
        <f t="shared" si="1"/>
        <v>41740</v>
      </c>
      <c r="D35" s="27">
        <f t="shared" si="3"/>
        <v>21.35</v>
      </c>
      <c r="E35" s="28">
        <f t="shared" si="4"/>
        <v>68</v>
      </c>
      <c r="F35" s="26">
        <f t="shared" si="2"/>
        <v>41786</v>
      </c>
      <c r="G35" s="27">
        <f t="shared" si="5"/>
        <v>68.1</v>
      </c>
      <c r="H35" s="29"/>
      <c r="I35" s="30"/>
      <c r="J35" s="31"/>
      <c r="K35" s="30"/>
      <c r="L35" s="32"/>
    </row>
    <row r="36" spans="2:12" s="24" customFormat="1" ht="12.75" customHeight="1">
      <c r="B36" s="25">
        <f t="shared" si="0"/>
        <v>23</v>
      </c>
      <c r="C36" s="26">
        <f t="shared" si="1"/>
        <v>41741</v>
      </c>
      <c r="D36" s="27">
        <f t="shared" si="3"/>
        <v>22.36</v>
      </c>
      <c r="E36" s="28">
        <f t="shared" si="4"/>
        <v>69</v>
      </c>
      <c r="F36" s="26">
        <f t="shared" si="2"/>
        <v>41787</v>
      </c>
      <c r="G36" s="27">
        <f t="shared" si="5"/>
        <v>69.12</v>
      </c>
      <c r="H36" s="29"/>
      <c r="I36" s="30"/>
      <c r="J36" s="31"/>
      <c r="K36" s="30"/>
      <c r="L36" s="32"/>
    </row>
    <row r="37" spans="2:12" s="24" customFormat="1" ht="12.75" customHeight="1">
      <c r="B37" s="25">
        <f t="shared" si="0"/>
        <v>24</v>
      </c>
      <c r="C37" s="26">
        <f t="shared" si="1"/>
        <v>41742</v>
      </c>
      <c r="D37" s="27">
        <f t="shared" si="3"/>
        <v>23.38</v>
      </c>
      <c r="E37" s="28">
        <f t="shared" si="4"/>
        <v>70</v>
      </c>
      <c r="F37" s="26">
        <f t="shared" si="2"/>
        <v>41788</v>
      </c>
      <c r="G37" s="27">
        <f t="shared" si="5"/>
        <v>70.13</v>
      </c>
      <c r="H37" s="29"/>
      <c r="I37" s="30"/>
      <c r="J37" s="31"/>
      <c r="K37" s="30"/>
      <c r="L37" s="32"/>
    </row>
    <row r="38" spans="2:12" s="24" customFormat="1" ht="12.75" customHeight="1">
      <c r="B38" s="25">
        <f t="shared" si="0"/>
        <v>25</v>
      </c>
      <c r="C38" s="26">
        <f t="shared" si="1"/>
        <v>41743</v>
      </c>
      <c r="D38" s="27">
        <f t="shared" si="3"/>
        <v>24.39</v>
      </c>
      <c r="E38" s="28">
        <f t="shared" si="4"/>
        <v>71</v>
      </c>
      <c r="F38" s="26">
        <f t="shared" si="2"/>
        <v>41789</v>
      </c>
      <c r="G38" s="27">
        <f t="shared" si="5"/>
        <v>71.15</v>
      </c>
      <c r="H38" s="29"/>
      <c r="I38" s="30"/>
      <c r="J38" s="31"/>
      <c r="K38" s="30"/>
      <c r="L38" s="32"/>
    </row>
    <row r="39" spans="2:12" s="24" customFormat="1" ht="12.75" customHeight="1">
      <c r="B39" s="25">
        <f t="shared" si="0"/>
        <v>26</v>
      </c>
      <c r="C39" s="26">
        <f t="shared" si="1"/>
        <v>41744</v>
      </c>
      <c r="D39" s="27">
        <f t="shared" si="3"/>
        <v>25.41</v>
      </c>
      <c r="E39" s="28">
        <f t="shared" si="4"/>
        <v>72</v>
      </c>
      <c r="F39" s="26">
        <f t="shared" si="2"/>
        <v>41790</v>
      </c>
      <c r="G39" s="27">
        <f t="shared" si="5"/>
        <v>72.17</v>
      </c>
      <c r="H39" s="29"/>
      <c r="I39" s="30"/>
      <c r="J39" s="31"/>
      <c r="K39" s="30"/>
      <c r="L39" s="32"/>
    </row>
    <row r="40" spans="2:12" s="24" customFormat="1" ht="12.75" customHeight="1">
      <c r="B40" s="25">
        <f t="shared" si="0"/>
        <v>27</v>
      </c>
      <c r="C40" s="26">
        <f t="shared" si="1"/>
        <v>41745</v>
      </c>
      <c r="D40" s="27">
        <f t="shared" si="3"/>
        <v>26.43</v>
      </c>
      <c r="E40" s="28">
        <f t="shared" si="4"/>
        <v>73</v>
      </c>
      <c r="F40" s="26">
        <f t="shared" si="2"/>
        <v>41791</v>
      </c>
      <c r="G40" s="27">
        <f t="shared" si="5"/>
        <v>73.18</v>
      </c>
      <c r="H40" s="29"/>
      <c r="I40" s="30"/>
      <c r="J40" s="31"/>
      <c r="K40" s="30"/>
      <c r="L40" s="32"/>
    </row>
    <row r="41" spans="2:12" s="24" customFormat="1" ht="12.75" customHeight="1">
      <c r="B41" s="25">
        <f t="shared" si="0"/>
        <v>28</v>
      </c>
      <c r="C41" s="26">
        <f t="shared" si="1"/>
        <v>41746</v>
      </c>
      <c r="D41" s="27">
        <f t="shared" si="3"/>
        <v>27.44</v>
      </c>
      <c r="E41" s="28">
        <f t="shared" si="4"/>
        <v>74</v>
      </c>
      <c r="F41" s="26">
        <f t="shared" si="2"/>
        <v>41792</v>
      </c>
      <c r="G41" s="27">
        <f t="shared" si="5"/>
        <v>74.2</v>
      </c>
      <c r="H41" s="29"/>
      <c r="I41" s="30"/>
      <c r="J41" s="31"/>
      <c r="K41" s="30"/>
      <c r="L41" s="32"/>
    </row>
    <row r="42" spans="2:12" s="24" customFormat="1" ht="12.75" customHeight="1">
      <c r="B42" s="25">
        <f t="shared" si="0"/>
        <v>29</v>
      </c>
      <c r="C42" s="26">
        <f t="shared" si="1"/>
        <v>41747</v>
      </c>
      <c r="D42" s="27">
        <f t="shared" si="3"/>
        <v>28.46</v>
      </c>
      <c r="E42" s="28">
        <f t="shared" si="4"/>
        <v>75</v>
      </c>
      <c r="F42" s="26">
        <f t="shared" si="2"/>
        <v>41793</v>
      </c>
      <c r="G42" s="27">
        <f t="shared" si="5"/>
        <v>75.22</v>
      </c>
      <c r="H42" s="29"/>
      <c r="I42" s="30"/>
      <c r="J42" s="31"/>
      <c r="K42" s="30"/>
      <c r="L42" s="32"/>
    </row>
    <row r="43" spans="2:12" s="24" customFormat="1" ht="12.75" customHeight="1">
      <c r="B43" s="25">
        <f t="shared" si="0"/>
        <v>30</v>
      </c>
      <c r="C43" s="26">
        <f t="shared" si="1"/>
        <v>41748</v>
      </c>
      <c r="D43" s="27">
        <f t="shared" si="3"/>
        <v>29.48</v>
      </c>
      <c r="E43" s="28">
        <f t="shared" si="4"/>
        <v>76</v>
      </c>
      <c r="F43" s="26">
        <f t="shared" si="2"/>
        <v>41794</v>
      </c>
      <c r="G43" s="27">
        <f t="shared" si="5"/>
        <v>76.23</v>
      </c>
      <c r="H43" s="29"/>
      <c r="I43" s="30"/>
      <c r="J43" s="31"/>
      <c r="K43" s="30"/>
      <c r="L43" s="32"/>
    </row>
    <row r="44" spans="2:12" s="24" customFormat="1" ht="12.75" customHeight="1">
      <c r="B44" s="25">
        <f t="shared" si="0"/>
        <v>31</v>
      </c>
      <c r="C44" s="26">
        <f t="shared" si="1"/>
        <v>41749</v>
      </c>
      <c r="D44" s="27">
        <f t="shared" si="3"/>
        <v>30.49</v>
      </c>
      <c r="E44" s="28">
        <f t="shared" si="4"/>
        <v>77</v>
      </c>
      <c r="F44" s="26">
        <f t="shared" si="2"/>
        <v>41795</v>
      </c>
      <c r="G44" s="27">
        <f t="shared" si="5"/>
        <v>77.25</v>
      </c>
      <c r="H44" s="29"/>
      <c r="I44" s="30"/>
      <c r="J44" s="31"/>
      <c r="K44" s="30"/>
      <c r="L44" s="32"/>
    </row>
    <row r="45" spans="2:12" s="24" customFormat="1" ht="12.75" customHeight="1">
      <c r="B45" s="25">
        <f t="shared" si="0"/>
        <v>32</v>
      </c>
      <c r="C45" s="26">
        <f t="shared" si="1"/>
        <v>41750</v>
      </c>
      <c r="D45" s="27">
        <f t="shared" si="3"/>
        <v>31.51</v>
      </c>
      <c r="E45" s="28">
        <f t="shared" si="4"/>
        <v>78</v>
      </c>
      <c r="F45" s="26">
        <f t="shared" si="2"/>
        <v>41796</v>
      </c>
      <c r="G45" s="27">
        <f t="shared" si="5"/>
        <v>78.27</v>
      </c>
      <c r="H45" s="29"/>
      <c r="I45" s="30"/>
      <c r="J45" s="31"/>
      <c r="K45" s="30"/>
      <c r="L45" s="32"/>
    </row>
    <row r="46" spans="2:12" s="24" customFormat="1" ht="12.75" customHeight="1">
      <c r="B46" s="25">
        <f t="shared" si="0"/>
        <v>33</v>
      </c>
      <c r="C46" s="26">
        <f t="shared" si="1"/>
        <v>41751</v>
      </c>
      <c r="D46" s="27">
        <f t="shared" si="3"/>
        <v>32.53</v>
      </c>
      <c r="E46" s="28">
        <f t="shared" si="4"/>
        <v>79</v>
      </c>
      <c r="F46" s="26">
        <f t="shared" si="2"/>
        <v>41797</v>
      </c>
      <c r="G46" s="27">
        <f t="shared" si="5"/>
        <v>79.28</v>
      </c>
      <c r="H46" s="29"/>
      <c r="I46" s="30"/>
      <c r="J46" s="31"/>
      <c r="K46" s="30"/>
      <c r="L46" s="32"/>
    </row>
    <row r="47" spans="2:12" s="24" customFormat="1" ht="12.75" customHeight="1">
      <c r="B47" s="25">
        <f aca="true" t="shared" si="6" ref="B47:B59">B46+1</f>
        <v>34</v>
      </c>
      <c r="C47" s="26">
        <f aca="true" t="shared" si="7" ref="C47:C59">C46+1</f>
        <v>41752</v>
      </c>
      <c r="D47" s="27">
        <f t="shared" si="3"/>
        <v>33.54</v>
      </c>
      <c r="E47" s="28">
        <f t="shared" si="4"/>
        <v>80</v>
      </c>
      <c r="F47" s="26">
        <f aca="true" t="shared" si="8" ref="F47:F59">F46+1</f>
        <v>41798</v>
      </c>
      <c r="G47" s="27">
        <f t="shared" si="5"/>
        <v>80.3</v>
      </c>
      <c r="H47" s="29"/>
      <c r="I47" s="30"/>
      <c r="J47" s="31"/>
      <c r="K47" s="30"/>
      <c r="L47" s="32"/>
    </row>
    <row r="48" spans="2:12" s="24" customFormat="1" ht="12.75" customHeight="1">
      <c r="B48" s="25">
        <f t="shared" si="6"/>
        <v>35</v>
      </c>
      <c r="C48" s="26">
        <f t="shared" si="7"/>
        <v>41753</v>
      </c>
      <c r="D48" s="27">
        <f t="shared" si="3"/>
        <v>34.56</v>
      </c>
      <c r="E48" s="28">
        <f t="shared" si="4"/>
        <v>81</v>
      </c>
      <c r="F48" s="26">
        <f t="shared" si="8"/>
        <v>41799</v>
      </c>
      <c r="G48" s="27">
        <f t="shared" si="5"/>
        <v>81.32</v>
      </c>
      <c r="H48" s="29"/>
      <c r="I48" s="30"/>
      <c r="J48" s="31"/>
      <c r="K48" s="30"/>
      <c r="L48" s="32"/>
    </row>
    <row r="49" spans="2:12" s="24" customFormat="1" ht="12.75" customHeight="1">
      <c r="B49" s="25">
        <f t="shared" si="6"/>
        <v>36</v>
      </c>
      <c r="C49" s="26">
        <f t="shared" si="7"/>
        <v>41754</v>
      </c>
      <c r="D49" s="27">
        <f t="shared" si="3"/>
        <v>35.58</v>
      </c>
      <c r="E49" s="28">
        <f t="shared" si="4"/>
        <v>82</v>
      </c>
      <c r="F49" s="26">
        <f t="shared" si="8"/>
        <v>41800</v>
      </c>
      <c r="G49" s="27">
        <f t="shared" si="5"/>
        <v>82.33</v>
      </c>
      <c r="H49" s="29"/>
      <c r="I49" s="30"/>
      <c r="J49" s="31"/>
      <c r="K49" s="30"/>
      <c r="L49" s="32"/>
    </row>
    <row r="50" spans="2:12" s="24" customFormat="1" ht="12.75" customHeight="1">
      <c r="B50" s="25">
        <f t="shared" si="6"/>
        <v>37</v>
      </c>
      <c r="C50" s="26">
        <f t="shared" si="7"/>
        <v>41755</v>
      </c>
      <c r="D50" s="27">
        <f t="shared" si="3"/>
        <v>36.59</v>
      </c>
      <c r="E50" s="28">
        <f t="shared" si="4"/>
        <v>83</v>
      </c>
      <c r="F50" s="26">
        <f t="shared" si="8"/>
        <v>41801</v>
      </c>
      <c r="G50" s="27">
        <f t="shared" si="5"/>
        <v>83.35</v>
      </c>
      <c r="H50" s="29"/>
      <c r="I50" s="30"/>
      <c r="J50" s="31"/>
      <c r="K50" s="30"/>
      <c r="L50" s="32"/>
    </row>
    <row r="51" spans="2:12" s="24" customFormat="1" ht="12.75" customHeight="1">
      <c r="B51" s="25">
        <f t="shared" si="6"/>
        <v>38</v>
      </c>
      <c r="C51" s="26">
        <f t="shared" si="7"/>
        <v>41756</v>
      </c>
      <c r="D51" s="27">
        <f t="shared" si="3"/>
        <v>37.61</v>
      </c>
      <c r="E51" s="28">
        <f t="shared" si="4"/>
        <v>84</v>
      </c>
      <c r="F51" s="26">
        <f t="shared" si="8"/>
        <v>41802</v>
      </c>
      <c r="G51" s="27">
        <f t="shared" si="5"/>
        <v>84.36</v>
      </c>
      <c r="H51" s="29"/>
      <c r="I51" s="30"/>
      <c r="J51" s="31"/>
      <c r="K51" s="30"/>
      <c r="L51" s="32"/>
    </row>
    <row r="52" spans="2:12" s="24" customFormat="1" ht="12.75" customHeight="1">
      <c r="B52" s="25">
        <f t="shared" si="6"/>
        <v>39</v>
      </c>
      <c r="C52" s="26">
        <f t="shared" si="7"/>
        <v>41757</v>
      </c>
      <c r="D52" s="27">
        <f t="shared" si="3"/>
        <v>38.62</v>
      </c>
      <c r="E52" s="28">
        <f t="shared" si="4"/>
        <v>85</v>
      </c>
      <c r="F52" s="26">
        <f t="shared" si="8"/>
        <v>41803</v>
      </c>
      <c r="G52" s="27">
        <f t="shared" si="5"/>
        <v>85.38</v>
      </c>
      <c r="H52" s="29"/>
      <c r="I52" s="30"/>
      <c r="J52" s="31"/>
      <c r="K52" s="30"/>
      <c r="L52" s="32"/>
    </row>
    <row r="53" spans="2:12" s="24" customFormat="1" ht="12.75" customHeight="1">
      <c r="B53" s="25">
        <f t="shared" si="6"/>
        <v>40</v>
      </c>
      <c r="C53" s="26">
        <f t="shared" si="7"/>
        <v>41758</v>
      </c>
      <c r="D53" s="27">
        <f t="shared" si="3"/>
        <v>39.64</v>
      </c>
      <c r="E53" s="28">
        <f t="shared" si="4"/>
        <v>86</v>
      </c>
      <c r="F53" s="26">
        <f t="shared" si="8"/>
        <v>41804</v>
      </c>
      <c r="G53" s="27">
        <f t="shared" si="5"/>
        <v>86.4</v>
      </c>
      <c r="H53" s="33"/>
      <c r="I53" s="30"/>
      <c r="J53" s="31"/>
      <c r="K53" s="30"/>
      <c r="L53" s="32"/>
    </row>
    <row r="54" spans="2:12" s="24" customFormat="1" ht="12.75" customHeight="1">
      <c r="B54" s="25">
        <f t="shared" si="6"/>
        <v>41</v>
      </c>
      <c r="C54" s="26">
        <f t="shared" si="7"/>
        <v>41759</v>
      </c>
      <c r="D54" s="27">
        <f t="shared" si="3"/>
        <v>40.66</v>
      </c>
      <c r="E54" s="28">
        <f t="shared" si="4"/>
        <v>87</v>
      </c>
      <c r="F54" s="26">
        <f t="shared" si="8"/>
        <v>41805</v>
      </c>
      <c r="G54" s="27">
        <f t="shared" si="5"/>
        <v>87.41</v>
      </c>
      <c r="H54" s="29"/>
      <c r="I54" s="30"/>
      <c r="J54" s="31"/>
      <c r="K54" s="30"/>
      <c r="L54" s="32"/>
    </row>
    <row r="55" spans="2:12" s="24" customFormat="1" ht="12.75" customHeight="1">
      <c r="B55" s="25">
        <f t="shared" si="6"/>
        <v>42</v>
      </c>
      <c r="C55" s="26">
        <f t="shared" si="7"/>
        <v>41760</v>
      </c>
      <c r="D55" s="27">
        <f t="shared" si="3"/>
        <v>41.67</v>
      </c>
      <c r="E55" s="28">
        <f t="shared" si="4"/>
        <v>88</v>
      </c>
      <c r="F55" s="26">
        <f t="shared" si="8"/>
        <v>41806</v>
      </c>
      <c r="G55" s="27">
        <f t="shared" si="5"/>
        <v>88.43</v>
      </c>
      <c r="H55" s="29"/>
      <c r="I55" s="30"/>
      <c r="J55" s="31"/>
      <c r="K55" s="30"/>
      <c r="L55" s="32"/>
    </row>
    <row r="56" spans="2:12" s="24" customFormat="1" ht="12.75" customHeight="1">
      <c r="B56" s="25">
        <f t="shared" si="6"/>
        <v>43</v>
      </c>
      <c r="C56" s="26">
        <f t="shared" si="7"/>
        <v>41761</v>
      </c>
      <c r="D56" s="27">
        <f t="shared" si="3"/>
        <v>42.69</v>
      </c>
      <c r="E56" s="28">
        <f t="shared" si="4"/>
        <v>89</v>
      </c>
      <c r="F56" s="26">
        <f t="shared" si="8"/>
        <v>41807</v>
      </c>
      <c r="G56" s="27">
        <f t="shared" si="5"/>
        <v>89.45</v>
      </c>
      <c r="H56" s="29"/>
      <c r="I56" s="30"/>
      <c r="J56" s="31"/>
      <c r="K56" s="30"/>
      <c r="L56" s="32"/>
    </row>
    <row r="57" spans="2:12" s="24" customFormat="1" ht="12.75" customHeight="1">
      <c r="B57" s="25">
        <f t="shared" si="6"/>
        <v>44</v>
      </c>
      <c r="C57" s="26">
        <f t="shared" si="7"/>
        <v>41762</v>
      </c>
      <c r="D57" s="27">
        <f t="shared" si="3"/>
        <v>43.71</v>
      </c>
      <c r="E57" s="28">
        <f t="shared" si="4"/>
        <v>90</v>
      </c>
      <c r="F57" s="26">
        <f t="shared" si="8"/>
        <v>41808</v>
      </c>
      <c r="G57" s="27">
        <f t="shared" si="5"/>
        <v>90.46</v>
      </c>
      <c r="H57" s="29"/>
      <c r="I57" s="30"/>
      <c r="J57" s="31"/>
      <c r="K57" s="30"/>
      <c r="L57" s="32"/>
    </row>
    <row r="58" spans="2:12" s="24" customFormat="1" ht="12.75" customHeight="1">
      <c r="B58" s="25">
        <f t="shared" si="6"/>
        <v>45</v>
      </c>
      <c r="C58" s="26">
        <f t="shared" si="7"/>
        <v>41763</v>
      </c>
      <c r="D58" s="27">
        <f t="shared" si="3"/>
        <v>44.72</v>
      </c>
      <c r="E58" s="28">
        <f t="shared" si="4"/>
        <v>91</v>
      </c>
      <c r="F58" s="26">
        <f t="shared" si="8"/>
        <v>41809</v>
      </c>
      <c r="G58" s="27">
        <f t="shared" si="5"/>
        <v>91.48</v>
      </c>
      <c r="H58" s="29"/>
      <c r="I58" s="30"/>
      <c r="J58" s="31"/>
      <c r="K58" s="30"/>
      <c r="L58" s="32"/>
    </row>
    <row r="59" spans="2:12" s="24" customFormat="1" ht="12.75" customHeight="1">
      <c r="B59" s="25">
        <f t="shared" si="6"/>
        <v>46</v>
      </c>
      <c r="C59" s="26">
        <f t="shared" si="7"/>
        <v>41764</v>
      </c>
      <c r="D59" s="27">
        <f t="shared" si="3"/>
        <v>45.74</v>
      </c>
      <c r="E59" s="28">
        <f t="shared" si="4"/>
        <v>92</v>
      </c>
      <c r="F59" s="26">
        <f t="shared" si="8"/>
        <v>41810</v>
      </c>
      <c r="G59" s="27">
        <f t="shared" si="5"/>
        <v>92.5</v>
      </c>
      <c r="H59" s="29"/>
      <c r="I59" s="30"/>
      <c r="J59" s="31"/>
      <c r="K59" s="30"/>
      <c r="L59" s="32"/>
    </row>
    <row r="60" spans="1:8" s="24" customFormat="1" ht="39.75" customHeight="1">
      <c r="A60" s="34"/>
      <c r="E60" s="34"/>
      <c r="F60" s="35">
        <f>F59+1</f>
        <v>41811</v>
      </c>
      <c r="G60" s="38">
        <f>ROUND($F$8*$F$7/365*E59,2)</f>
        <v>93.51</v>
      </c>
      <c r="H60" s="36"/>
    </row>
    <row r="61" spans="1:8" ht="11.25">
      <c r="A61" s="12"/>
      <c r="H61" s="14"/>
    </row>
    <row r="62" spans="1:10" ht="22.5" customHeight="1">
      <c r="A62" s="12"/>
      <c r="B62" s="62" t="s">
        <v>8</v>
      </c>
      <c r="C62" s="62"/>
      <c r="D62" s="62"/>
      <c r="E62" s="62"/>
      <c r="F62" s="62"/>
      <c r="G62" s="62"/>
      <c r="H62" s="16"/>
      <c r="I62" s="11"/>
      <c r="J62" s="14"/>
    </row>
    <row r="63" spans="1:10" ht="11.25">
      <c r="A63" s="12"/>
      <c r="B63" s="13"/>
      <c r="G63" s="15"/>
      <c r="H63" s="16"/>
      <c r="I63" s="11"/>
      <c r="J63" s="14"/>
    </row>
  </sheetData>
  <sheetProtection/>
  <mergeCells count="4">
    <mergeCell ref="B2:G2"/>
    <mergeCell ref="B3:G3"/>
    <mergeCell ref="B4:G4"/>
    <mergeCell ref="B62:G62"/>
  </mergeCells>
  <printOptions/>
  <pageMargins left="0.5511811023622047" right="0.5511811023622047" top="0.46" bottom="0.54" header="0.27" footer="0.23"/>
  <pageSetup fitToHeight="1" fitToWidth="1"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63"/>
  <sheetViews>
    <sheetView zoomScalePageLayoutView="0" workbookViewId="0" topLeftCell="A1">
      <selection activeCell="G60" sqref="G60"/>
    </sheetView>
  </sheetViews>
  <sheetFormatPr defaultColWidth="9.140625" defaultRowHeight="12.75"/>
  <cols>
    <col min="1" max="1" width="4.140625" style="2" customWidth="1"/>
    <col min="2" max="2" width="4.8515625" style="2" customWidth="1"/>
    <col min="3" max="3" width="13.57421875" style="2" customWidth="1"/>
    <col min="4" max="4" width="12.421875" style="2" customWidth="1"/>
    <col min="5" max="5" width="4.8515625" style="2" customWidth="1"/>
    <col min="6" max="6" width="13.57421875" style="2" customWidth="1"/>
    <col min="7" max="7" width="12.421875" style="2" customWidth="1"/>
    <col min="8" max="8" width="10.140625" style="2" customWidth="1"/>
    <col min="9" max="9" width="4.00390625" style="2" customWidth="1"/>
    <col min="10" max="10" width="5.7109375" style="2" customWidth="1"/>
    <col min="11" max="16384" width="9.140625" style="2" customWidth="1"/>
  </cols>
  <sheetData>
    <row r="2" spans="2:10" ht="11.25">
      <c r="B2" s="60" t="s">
        <v>33</v>
      </c>
      <c r="C2" s="60"/>
      <c r="D2" s="60"/>
      <c r="E2" s="60"/>
      <c r="F2" s="60"/>
      <c r="G2" s="60"/>
      <c r="H2" s="3"/>
      <c r="I2" s="3"/>
      <c r="J2" s="3"/>
    </row>
    <row r="3" spans="2:10" ht="11.25">
      <c r="B3" s="61" t="s">
        <v>11</v>
      </c>
      <c r="C3" s="61"/>
      <c r="D3" s="61"/>
      <c r="E3" s="61"/>
      <c r="F3" s="61"/>
      <c r="G3" s="61"/>
      <c r="H3" s="3"/>
      <c r="I3" s="3"/>
      <c r="J3" s="3"/>
    </row>
    <row r="4" spans="2:10" ht="11.25">
      <c r="B4" s="61"/>
      <c r="C4" s="61"/>
      <c r="D4" s="61"/>
      <c r="E4" s="61"/>
      <c r="F4" s="61"/>
      <c r="G4" s="61"/>
      <c r="H4" s="3"/>
      <c r="I4" s="3"/>
      <c r="J4" s="3"/>
    </row>
    <row r="5" spans="2:10" ht="11.25">
      <c r="B5" s="4" t="s">
        <v>4</v>
      </c>
      <c r="C5" s="5"/>
      <c r="D5" s="3"/>
      <c r="F5" s="37">
        <v>0.0268</v>
      </c>
      <c r="G5" s="3"/>
      <c r="H5" s="3"/>
      <c r="I5" s="3"/>
      <c r="J5" s="3"/>
    </row>
    <row r="6" spans="2:10" ht="11.25">
      <c r="B6" s="4" t="s">
        <v>3</v>
      </c>
      <c r="C6" s="5"/>
      <c r="D6" s="3"/>
      <c r="F6" s="18">
        <v>0.01</v>
      </c>
      <c r="G6" s="3"/>
      <c r="H6" s="3"/>
      <c r="I6" s="3"/>
      <c r="J6" s="3"/>
    </row>
    <row r="7" spans="2:10" ht="11.25">
      <c r="B7" s="4" t="s">
        <v>5</v>
      </c>
      <c r="C7" s="5"/>
      <c r="D7" s="3"/>
      <c r="F7" s="18">
        <f>F6+F5</f>
        <v>0.0368</v>
      </c>
      <c r="G7" s="3"/>
      <c r="H7" s="3"/>
      <c r="I7" s="3"/>
      <c r="J7" s="3"/>
    </row>
    <row r="8" spans="2:10" ht="11.25">
      <c r="B8" s="4" t="s">
        <v>10</v>
      </c>
      <c r="C8" s="5"/>
      <c r="D8" s="3"/>
      <c r="F8" s="19">
        <v>10000</v>
      </c>
      <c r="G8" s="3"/>
      <c r="H8" s="3"/>
      <c r="I8" s="3"/>
      <c r="J8" s="3"/>
    </row>
    <row r="9" spans="2:10" ht="11.25">
      <c r="B9" s="4" t="s">
        <v>9</v>
      </c>
      <c r="C9" s="5"/>
      <c r="D9" s="3"/>
      <c r="F9" s="20">
        <f>F60-C14</f>
        <v>92</v>
      </c>
      <c r="G9" s="3"/>
      <c r="H9" s="3"/>
      <c r="I9" s="3"/>
      <c r="J9" s="3"/>
    </row>
    <row r="10" spans="2:10" ht="11.25">
      <c r="B10" s="4" t="s">
        <v>32</v>
      </c>
      <c r="C10" s="5"/>
      <c r="D10" s="47"/>
      <c r="F10" s="6">
        <v>42815</v>
      </c>
      <c r="G10" s="3"/>
      <c r="H10" s="3"/>
      <c r="I10" s="3"/>
      <c r="J10" s="3"/>
    </row>
    <row r="11" spans="2:10" ht="11.25">
      <c r="B11" s="4" t="s">
        <v>31</v>
      </c>
      <c r="C11" s="5"/>
      <c r="D11" s="47"/>
      <c r="E11" s="48"/>
      <c r="F11" s="6">
        <v>41894</v>
      </c>
      <c r="G11" s="3"/>
      <c r="H11" s="3"/>
      <c r="I11" s="3"/>
      <c r="J11" s="3"/>
    </row>
    <row r="12" spans="2:10" ht="11.25">
      <c r="B12" s="4"/>
      <c r="C12" s="5"/>
      <c r="D12" s="47"/>
      <c r="F12" s="6"/>
      <c r="G12" s="3"/>
      <c r="H12" s="3"/>
      <c r="I12" s="3"/>
      <c r="J12" s="3"/>
    </row>
    <row r="13" spans="2:12" ht="56.25">
      <c r="B13" s="21" t="s">
        <v>1</v>
      </c>
      <c r="C13" s="22" t="s">
        <v>7</v>
      </c>
      <c r="D13" s="23" t="s">
        <v>6</v>
      </c>
      <c r="E13" s="21" t="s">
        <v>1</v>
      </c>
      <c r="F13" s="22" t="s">
        <v>7</v>
      </c>
      <c r="G13" s="17" t="s">
        <v>6</v>
      </c>
      <c r="H13" s="7"/>
      <c r="I13" s="8"/>
      <c r="J13" s="9"/>
      <c r="K13" s="8"/>
      <c r="L13" s="10"/>
    </row>
    <row r="14" spans="2:12" s="24" customFormat="1" ht="12.75" customHeight="1">
      <c r="B14" s="25">
        <v>1</v>
      </c>
      <c r="C14" s="26">
        <v>41811</v>
      </c>
      <c r="D14" s="27">
        <v>0</v>
      </c>
      <c r="E14" s="28">
        <f>B59+1</f>
        <v>47</v>
      </c>
      <c r="F14" s="26">
        <f>C59+1</f>
        <v>41857</v>
      </c>
      <c r="G14" s="27">
        <f>ROUND($F$8*$F$7/365*B59,2)</f>
        <v>46.38</v>
      </c>
      <c r="H14" s="29"/>
      <c r="I14" s="30"/>
      <c r="J14" s="31"/>
      <c r="K14" s="30"/>
      <c r="L14" s="32"/>
    </row>
    <row r="15" spans="2:12" s="24" customFormat="1" ht="12.75" customHeight="1">
      <c r="B15" s="25">
        <f aca="true" t="shared" si="0" ref="B15:C30">B14+1</f>
        <v>2</v>
      </c>
      <c r="C15" s="26">
        <f t="shared" si="0"/>
        <v>41812</v>
      </c>
      <c r="D15" s="27">
        <f>ROUND($F$8*$F$7/365*B14,2)</f>
        <v>1.01</v>
      </c>
      <c r="E15" s="28">
        <f>E14+1</f>
        <v>48</v>
      </c>
      <c r="F15" s="26">
        <f aca="true" t="shared" si="1" ref="F15:F59">F14+1</f>
        <v>41858</v>
      </c>
      <c r="G15" s="27">
        <f>ROUND($F$8*$F$7/365*E14,2)</f>
        <v>47.39</v>
      </c>
      <c r="H15" s="29"/>
      <c r="I15" s="30"/>
      <c r="J15" s="31"/>
      <c r="K15" s="30"/>
      <c r="L15" s="32"/>
    </row>
    <row r="16" spans="2:12" s="24" customFormat="1" ht="12.75" customHeight="1">
      <c r="B16" s="25">
        <f t="shared" si="0"/>
        <v>3</v>
      </c>
      <c r="C16" s="26">
        <f t="shared" si="0"/>
        <v>41813</v>
      </c>
      <c r="D16" s="27">
        <f aca="true" t="shared" si="2" ref="D16:D59">ROUND($F$8*$F$7/365*B15,2)</f>
        <v>2.02</v>
      </c>
      <c r="E16" s="28">
        <f aca="true" t="shared" si="3" ref="E16:E59">E15+1</f>
        <v>49</v>
      </c>
      <c r="F16" s="26">
        <f t="shared" si="1"/>
        <v>41859</v>
      </c>
      <c r="G16" s="27">
        <f aca="true" t="shared" si="4" ref="G16:G60">ROUND($F$8*$F$7/365*E15,2)</f>
        <v>48.39</v>
      </c>
      <c r="H16" s="29"/>
      <c r="I16" s="30"/>
      <c r="J16" s="31"/>
      <c r="K16" s="30"/>
      <c r="L16" s="32"/>
    </row>
    <row r="17" spans="2:12" s="24" customFormat="1" ht="12.75" customHeight="1">
      <c r="B17" s="25">
        <f t="shared" si="0"/>
        <v>4</v>
      </c>
      <c r="C17" s="26">
        <f t="shared" si="0"/>
        <v>41814</v>
      </c>
      <c r="D17" s="27">
        <f t="shared" si="2"/>
        <v>3.02</v>
      </c>
      <c r="E17" s="28">
        <f t="shared" si="3"/>
        <v>50</v>
      </c>
      <c r="F17" s="26">
        <f t="shared" si="1"/>
        <v>41860</v>
      </c>
      <c r="G17" s="27">
        <f t="shared" si="4"/>
        <v>49.4</v>
      </c>
      <c r="H17" s="29"/>
      <c r="I17" s="30" t="s">
        <v>0</v>
      </c>
      <c r="J17" s="31"/>
      <c r="K17" s="30"/>
      <c r="L17" s="32"/>
    </row>
    <row r="18" spans="2:12" s="24" customFormat="1" ht="12.75" customHeight="1">
      <c r="B18" s="25">
        <f t="shared" si="0"/>
        <v>5</v>
      </c>
      <c r="C18" s="26">
        <f t="shared" si="0"/>
        <v>41815</v>
      </c>
      <c r="D18" s="27">
        <f t="shared" si="2"/>
        <v>4.03</v>
      </c>
      <c r="E18" s="28">
        <f t="shared" si="3"/>
        <v>51</v>
      </c>
      <c r="F18" s="26">
        <f t="shared" si="1"/>
        <v>41861</v>
      </c>
      <c r="G18" s="27">
        <f t="shared" si="4"/>
        <v>50.41</v>
      </c>
      <c r="H18" s="29"/>
      <c r="I18" s="30"/>
      <c r="J18" s="31"/>
      <c r="K18" s="30"/>
      <c r="L18" s="32"/>
    </row>
    <row r="19" spans="2:12" s="24" customFormat="1" ht="12.75" customHeight="1">
      <c r="B19" s="25">
        <f t="shared" si="0"/>
        <v>6</v>
      </c>
      <c r="C19" s="26">
        <f t="shared" si="0"/>
        <v>41816</v>
      </c>
      <c r="D19" s="27">
        <f t="shared" si="2"/>
        <v>5.04</v>
      </c>
      <c r="E19" s="28">
        <f t="shared" si="3"/>
        <v>52</v>
      </c>
      <c r="F19" s="26">
        <f t="shared" si="1"/>
        <v>41862</v>
      </c>
      <c r="G19" s="27">
        <f t="shared" si="4"/>
        <v>51.42</v>
      </c>
      <c r="H19" s="29"/>
      <c r="I19" s="30"/>
      <c r="J19" s="31"/>
      <c r="K19" s="30"/>
      <c r="L19" s="32"/>
    </row>
    <row r="20" spans="2:12" s="24" customFormat="1" ht="12.75" customHeight="1">
      <c r="B20" s="25">
        <f t="shared" si="0"/>
        <v>7</v>
      </c>
      <c r="C20" s="26">
        <f t="shared" si="0"/>
        <v>41817</v>
      </c>
      <c r="D20" s="27">
        <f t="shared" si="2"/>
        <v>6.05</v>
      </c>
      <c r="E20" s="28">
        <f t="shared" si="3"/>
        <v>53</v>
      </c>
      <c r="F20" s="26">
        <f t="shared" si="1"/>
        <v>41863</v>
      </c>
      <c r="G20" s="27">
        <f t="shared" si="4"/>
        <v>52.43</v>
      </c>
      <c r="H20" s="29"/>
      <c r="I20" s="30"/>
      <c r="J20" s="31"/>
      <c r="K20" s="30"/>
      <c r="L20" s="32"/>
    </row>
    <row r="21" spans="2:12" s="24" customFormat="1" ht="12.75" customHeight="1">
      <c r="B21" s="25">
        <f t="shared" si="0"/>
        <v>8</v>
      </c>
      <c r="C21" s="26">
        <f t="shared" si="0"/>
        <v>41818</v>
      </c>
      <c r="D21" s="27">
        <f t="shared" si="2"/>
        <v>7.06</v>
      </c>
      <c r="E21" s="28">
        <f t="shared" si="3"/>
        <v>54</v>
      </c>
      <c r="F21" s="26">
        <f t="shared" si="1"/>
        <v>41864</v>
      </c>
      <c r="G21" s="27">
        <f t="shared" si="4"/>
        <v>53.44</v>
      </c>
      <c r="H21" s="29"/>
      <c r="I21" s="30"/>
      <c r="J21" s="31"/>
      <c r="K21" s="30"/>
      <c r="L21" s="32"/>
    </row>
    <row r="22" spans="2:10" s="24" customFormat="1" ht="12.75" customHeight="1">
      <c r="B22" s="25">
        <f t="shared" si="0"/>
        <v>9</v>
      </c>
      <c r="C22" s="26">
        <f t="shared" si="0"/>
        <v>41819</v>
      </c>
      <c r="D22" s="27">
        <f t="shared" si="2"/>
        <v>8.07</v>
      </c>
      <c r="E22" s="28">
        <f t="shared" si="3"/>
        <v>55</v>
      </c>
      <c r="F22" s="26">
        <f t="shared" si="1"/>
        <v>41865</v>
      </c>
      <c r="G22" s="27">
        <f t="shared" si="4"/>
        <v>54.44</v>
      </c>
      <c r="H22" s="29"/>
      <c r="I22" s="30"/>
      <c r="J22" s="31"/>
    </row>
    <row r="23" spans="2:10" s="24" customFormat="1" ht="12.75" customHeight="1">
      <c r="B23" s="25">
        <f t="shared" si="0"/>
        <v>10</v>
      </c>
      <c r="C23" s="26">
        <f t="shared" si="0"/>
        <v>41820</v>
      </c>
      <c r="D23" s="27">
        <f t="shared" si="2"/>
        <v>9.07</v>
      </c>
      <c r="E23" s="28">
        <f t="shared" si="3"/>
        <v>56</v>
      </c>
      <c r="F23" s="26">
        <f t="shared" si="1"/>
        <v>41866</v>
      </c>
      <c r="G23" s="27">
        <f t="shared" si="4"/>
        <v>55.45</v>
      </c>
      <c r="H23" s="29"/>
      <c r="I23" s="30"/>
      <c r="J23" s="31"/>
    </row>
    <row r="24" spans="2:10" s="24" customFormat="1" ht="12.75" customHeight="1">
      <c r="B24" s="25">
        <f t="shared" si="0"/>
        <v>11</v>
      </c>
      <c r="C24" s="26">
        <f t="shared" si="0"/>
        <v>41821</v>
      </c>
      <c r="D24" s="27">
        <f t="shared" si="2"/>
        <v>10.08</v>
      </c>
      <c r="E24" s="28">
        <f t="shared" si="3"/>
        <v>57</v>
      </c>
      <c r="F24" s="26">
        <f t="shared" si="1"/>
        <v>41867</v>
      </c>
      <c r="G24" s="27">
        <f t="shared" si="4"/>
        <v>56.46</v>
      </c>
      <c r="H24" s="29"/>
      <c r="I24" s="30"/>
      <c r="J24" s="31"/>
    </row>
    <row r="25" spans="2:10" s="24" customFormat="1" ht="12.75" customHeight="1">
      <c r="B25" s="25">
        <f t="shared" si="0"/>
        <v>12</v>
      </c>
      <c r="C25" s="26">
        <f t="shared" si="0"/>
        <v>41822</v>
      </c>
      <c r="D25" s="27">
        <f t="shared" si="2"/>
        <v>11.09</v>
      </c>
      <c r="E25" s="28">
        <f t="shared" si="3"/>
        <v>58</v>
      </c>
      <c r="F25" s="26">
        <f t="shared" si="1"/>
        <v>41868</v>
      </c>
      <c r="G25" s="27">
        <f t="shared" si="4"/>
        <v>57.47</v>
      </c>
      <c r="H25" s="29"/>
      <c r="I25" s="30"/>
      <c r="J25" s="31"/>
    </row>
    <row r="26" spans="2:12" s="24" customFormat="1" ht="12.75" customHeight="1">
      <c r="B26" s="25">
        <f t="shared" si="0"/>
        <v>13</v>
      </c>
      <c r="C26" s="26">
        <f t="shared" si="0"/>
        <v>41823</v>
      </c>
      <c r="D26" s="27">
        <f t="shared" si="2"/>
        <v>12.1</v>
      </c>
      <c r="E26" s="28">
        <f t="shared" si="3"/>
        <v>59</v>
      </c>
      <c r="F26" s="26">
        <f t="shared" si="1"/>
        <v>41869</v>
      </c>
      <c r="G26" s="27">
        <f t="shared" si="4"/>
        <v>58.48</v>
      </c>
      <c r="H26" s="29"/>
      <c r="I26" s="30"/>
      <c r="J26" s="31"/>
      <c r="K26" s="30"/>
      <c r="L26" s="32"/>
    </row>
    <row r="27" spans="2:12" s="24" customFormat="1" ht="12.75" customHeight="1">
      <c r="B27" s="25">
        <f t="shared" si="0"/>
        <v>14</v>
      </c>
      <c r="C27" s="26">
        <f t="shared" si="0"/>
        <v>41824</v>
      </c>
      <c r="D27" s="27">
        <f t="shared" si="2"/>
        <v>13.11</v>
      </c>
      <c r="E27" s="28">
        <f t="shared" si="3"/>
        <v>60</v>
      </c>
      <c r="F27" s="26">
        <f t="shared" si="1"/>
        <v>41870</v>
      </c>
      <c r="G27" s="27">
        <f t="shared" si="4"/>
        <v>59.48</v>
      </c>
      <c r="H27" s="29"/>
      <c r="I27" s="30"/>
      <c r="J27" s="31"/>
      <c r="K27" s="30"/>
      <c r="L27" s="32"/>
    </row>
    <row r="28" spans="2:12" s="24" customFormat="1" ht="12.75" customHeight="1">
      <c r="B28" s="25">
        <f t="shared" si="0"/>
        <v>15</v>
      </c>
      <c r="C28" s="26">
        <f t="shared" si="0"/>
        <v>41825</v>
      </c>
      <c r="D28" s="27">
        <f t="shared" si="2"/>
        <v>14.12</v>
      </c>
      <c r="E28" s="28">
        <f t="shared" si="3"/>
        <v>61</v>
      </c>
      <c r="F28" s="26">
        <f t="shared" si="1"/>
        <v>41871</v>
      </c>
      <c r="G28" s="27">
        <f t="shared" si="4"/>
        <v>60.49</v>
      </c>
      <c r="H28" s="29"/>
      <c r="I28" s="30"/>
      <c r="J28" s="31"/>
      <c r="K28" s="30"/>
      <c r="L28" s="32"/>
    </row>
    <row r="29" spans="2:12" s="24" customFormat="1" ht="12.75" customHeight="1">
      <c r="B29" s="25">
        <f t="shared" si="0"/>
        <v>16</v>
      </c>
      <c r="C29" s="26">
        <f t="shared" si="0"/>
        <v>41826</v>
      </c>
      <c r="D29" s="27">
        <f t="shared" si="2"/>
        <v>15.12</v>
      </c>
      <c r="E29" s="28">
        <f t="shared" si="3"/>
        <v>62</v>
      </c>
      <c r="F29" s="26">
        <f t="shared" si="1"/>
        <v>41872</v>
      </c>
      <c r="G29" s="27">
        <f t="shared" si="4"/>
        <v>61.5</v>
      </c>
      <c r="H29" s="29"/>
      <c r="I29" s="30"/>
      <c r="J29" s="31"/>
      <c r="K29" s="30"/>
      <c r="L29" s="32"/>
    </row>
    <row r="30" spans="2:12" s="24" customFormat="1" ht="12.75" customHeight="1">
      <c r="B30" s="25">
        <f t="shared" si="0"/>
        <v>17</v>
      </c>
      <c r="C30" s="26">
        <f t="shared" si="0"/>
        <v>41827</v>
      </c>
      <c r="D30" s="27">
        <f t="shared" si="2"/>
        <v>16.13</v>
      </c>
      <c r="E30" s="28">
        <f t="shared" si="3"/>
        <v>63</v>
      </c>
      <c r="F30" s="26">
        <f t="shared" si="1"/>
        <v>41873</v>
      </c>
      <c r="G30" s="27">
        <f t="shared" si="4"/>
        <v>62.51</v>
      </c>
      <c r="H30" s="29"/>
      <c r="I30" s="30"/>
      <c r="J30" s="31"/>
      <c r="K30" s="30"/>
      <c r="L30" s="32"/>
    </row>
    <row r="31" spans="2:12" s="24" customFormat="1" ht="12.75" customHeight="1">
      <c r="B31" s="25">
        <f aca="true" t="shared" si="5" ref="B31:C46">B30+1</f>
        <v>18</v>
      </c>
      <c r="C31" s="26">
        <f t="shared" si="5"/>
        <v>41828</v>
      </c>
      <c r="D31" s="27">
        <f t="shared" si="2"/>
        <v>17.14</v>
      </c>
      <c r="E31" s="28">
        <f t="shared" si="3"/>
        <v>64</v>
      </c>
      <c r="F31" s="26">
        <f t="shared" si="1"/>
        <v>41874</v>
      </c>
      <c r="G31" s="27">
        <f t="shared" si="4"/>
        <v>63.52</v>
      </c>
      <c r="H31" s="29"/>
      <c r="I31" s="30"/>
      <c r="J31" s="31"/>
      <c r="K31" s="30"/>
      <c r="L31" s="32"/>
    </row>
    <row r="32" spans="2:12" s="24" customFormat="1" ht="12.75" customHeight="1">
      <c r="B32" s="25">
        <f t="shared" si="5"/>
        <v>19</v>
      </c>
      <c r="C32" s="26">
        <f t="shared" si="5"/>
        <v>41829</v>
      </c>
      <c r="D32" s="27">
        <f t="shared" si="2"/>
        <v>18.15</v>
      </c>
      <c r="E32" s="28">
        <f t="shared" si="3"/>
        <v>65</v>
      </c>
      <c r="F32" s="26">
        <f t="shared" si="1"/>
        <v>41875</v>
      </c>
      <c r="G32" s="27">
        <f t="shared" si="4"/>
        <v>64.53</v>
      </c>
      <c r="H32" s="29"/>
      <c r="I32" s="30"/>
      <c r="J32" s="31"/>
      <c r="K32" s="30"/>
      <c r="L32" s="32"/>
    </row>
    <row r="33" spans="2:12" s="24" customFormat="1" ht="12.75" customHeight="1">
      <c r="B33" s="25">
        <f t="shared" si="5"/>
        <v>20</v>
      </c>
      <c r="C33" s="26">
        <f t="shared" si="5"/>
        <v>41830</v>
      </c>
      <c r="D33" s="27">
        <f t="shared" si="2"/>
        <v>19.16</v>
      </c>
      <c r="E33" s="28">
        <f t="shared" si="3"/>
        <v>66</v>
      </c>
      <c r="F33" s="26">
        <f t="shared" si="1"/>
        <v>41876</v>
      </c>
      <c r="G33" s="27">
        <f t="shared" si="4"/>
        <v>65.53</v>
      </c>
      <c r="H33" s="29"/>
      <c r="I33" s="30"/>
      <c r="J33" s="31"/>
      <c r="K33" s="30"/>
      <c r="L33" s="32"/>
    </row>
    <row r="34" spans="2:12" s="24" customFormat="1" ht="12.75" customHeight="1">
      <c r="B34" s="25">
        <f t="shared" si="5"/>
        <v>21</v>
      </c>
      <c r="C34" s="26">
        <f t="shared" si="5"/>
        <v>41831</v>
      </c>
      <c r="D34" s="27">
        <f t="shared" si="2"/>
        <v>20.16</v>
      </c>
      <c r="E34" s="28">
        <f t="shared" si="3"/>
        <v>67</v>
      </c>
      <c r="F34" s="26">
        <f t="shared" si="1"/>
        <v>41877</v>
      </c>
      <c r="G34" s="27">
        <f t="shared" si="4"/>
        <v>66.54</v>
      </c>
      <c r="H34" s="29"/>
      <c r="I34" s="30"/>
      <c r="J34" s="31"/>
      <c r="K34" s="30"/>
      <c r="L34" s="32"/>
    </row>
    <row r="35" spans="2:12" s="24" customFormat="1" ht="12.75" customHeight="1">
      <c r="B35" s="25">
        <f t="shared" si="5"/>
        <v>22</v>
      </c>
      <c r="C35" s="26">
        <f t="shared" si="5"/>
        <v>41832</v>
      </c>
      <c r="D35" s="27">
        <f t="shared" si="2"/>
        <v>21.17</v>
      </c>
      <c r="E35" s="28">
        <f t="shared" si="3"/>
        <v>68</v>
      </c>
      <c r="F35" s="26">
        <f t="shared" si="1"/>
        <v>41878</v>
      </c>
      <c r="G35" s="27">
        <f t="shared" si="4"/>
        <v>67.55</v>
      </c>
      <c r="H35" s="29"/>
      <c r="I35" s="30"/>
      <c r="J35" s="31"/>
      <c r="K35" s="30"/>
      <c r="L35" s="32"/>
    </row>
    <row r="36" spans="2:12" s="24" customFormat="1" ht="12.75" customHeight="1">
      <c r="B36" s="25">
        <f t="shared" si="5"/>
        <v>23</v>
      </c>
      <c r="C36" s="26">
        <f t="shared" si="5"/>
        <v>41833</v>
      </c>
      <c r="D36" s="27">
        <f t="shared" si="2"/>
        <v>22.18</v>
      </c>
      <c r="E36" s="28">
        <f t="shared" si="3"/>
        <v>69</v>
      </c>
      <c r="F36" s="26">
        <f t="shared" si="1"/>
        <v>41879</v>
      </c>
      <c r="G36" s="27">
        <f t="shared" si="4"/>
        <v>68.56</v>
      </c>
      <c r="H36" s="29"/>
      <c r="I36" s="30"/>
      <c r="J36" s="31"/>
      <c r="K36" s="30"/>
      <c r="L36" s="32"/>
    </row>
    <row r="37" spans="2:12" s="24" customFormat="1" ht="12.75" customHeight="1">
      <c r="B37" s="25">
        <f t="shared" si="5"/>
        <v>24</v>
      </c>
      <c r="C37" s="26">
        <f t="shared" si="5"/>
        <v>41834</v>
      </c>
      <c r="D37" s="27">
        <f t="shared" si="2"/>
        <v>23.19</v>
      </c>
      <c r="E37" s="28">
        <f t="shared" si="3"/>
        <v>70</v>
      </c>
      <c r="F37" s="26">
        <f t="shared" si="1"/>
        <v>41880</v>
      </c>
      <c r="G37" s="27">
        <f t="shared" si="4"/>
        <v>69.57</v>
      </c>
      <c r="H37" s="29"/>
      <c r="I37" s="30"/>
      <c r="J37" s="31"/>
      <c r="K37" s="30"/>
      <c r="L37" s="32"/>
    </row>
    <row r="38" spans="2:12" s="24" customFormat="1" ht="12.75" customHeight="1">
      <c r="B38" s="25">
        <f t="shared" si="5"/>
        <v>25</v>
      </c>
      <c r="C38" s="26">
        <f t="shared" si="5"/>
        <v>41835</v>
      </c>
      <c r="D38" s="27">
        <f t="shared" si="2"/>
        <v>24.2</v>
      </c>
      <c r="E38" s="28">
        <f t="shared" si="3"/>
        <v>71</v>
      </c>
      <c r="F38" s="26">
        <f t="shared" si="1"/>
        <v>41881</v>
      </c>
      <c r="G38" s="27">
        <f t="shared" si="4"/>
        <v>70.58</v>
      </c>
      <c r="H38" s="29"/>
      <c r="I38" s="30"/>
      <c r="J38" s="31"/>
      <c r="K38" s="30"/>
      <c r="L38" s="32"/>
    </row>
    <row r="39" spans="2:12" s="24" customFormat="1" ht="12.75" customHeight="1">
      <c r="B39" s="25">
        <f t="shared" si="5"/>
        <v>26</v>
      </c>
      <c r="C39" s="26">
        <f t="shared" si="5"/>
        <v>41836</v>
      </c>
      <c r="D39" s="27">
        <f t="shared" si="2"/>
        <v>25.21</v>
      </c>
      <c r="E39" s="28">
        <f t="shared" si="3"/>
        <v>72</v>
      </c>
      <c r="F39" s="26">
        <f t="shared" si="1"/>
        <v>41882</v>
      </c>
      <c r="G39" s="27">
        <f t="shared" si="4"/>
        <v>71.58</v>
      </c>
      <c r="H39" s="29"/>
      <c r="I39" s="30"/>
      <c r="J39" s="31"/>
      <c r="K39" s="30"/>
      <c r="L39" s="32"/>
    </row>
    <row r="40" spans="2:12" s="24" customFormat="1" ht="12.75" customHeight="1">
      <c r="B40" s="25">
        <f t="shared" si="5"/>
        <v>27</v>
      </c>
      <c r="C40" s="26">
        <f t="shared" si="5"/>
        <v>41837</v>
      </c>
      <c r="D40" s="27">
        <f t="shared" si="2"/>
        <v>26.21</v>
      </c>
      <c r="E40" s="28">
        <f t="shared" si="3"/>
        <v>73</v>
      </c>
      <c r="F40" s="26">
        <f t="shared" si="1"/>
        <v>41883</v>
      </c>
      <c r="G40" s="27">
        <f t="shared" si="4"/>
        <v>72.59</v>
      </c>
      <c r="H40" s="29"/>
      <c r="I40" s="30"/>
      <c r="J40" s="31"/>
      <c r="K40" s="30"/>
      <c r="L40" s="32"/>
    </row>
    <row r="41" spans="2:12" s="24" customFormat="1" ht="12.75" customHeight="1">
      <c r="B41" s="25">
        <f t="shared" si="5"/>
        <v>28</v>
      </c>
      <c r="C41" s="26">
        <f t="shared" si="5"/>
        <v>41838</v>
      </c>
      <c r="D41" s="27">
        <f t="shared" si="2"/>
        <v>27.22</v>
      </c>
      <c r="E41" s="28">
        <f t="shared" si="3"/>
        <v>74</v>
      </c>
      <c r="F41" s="26">
        <f t="shared" si="1"/>
        <v>41884</v>
      </c>
      <c r="G41" s="27">
        <f t="shared" si="4"/>
        <v>73.6</v>
      </c>
      <c r="H41" s="29"/>
      <c r="I41" s="30"/>
      <c r="J41" s="31"/>
      <c r="K41" s="30"/>
      <c r="L41" s="32"/>
    </row>
    <row r="42" spans="2:12" s="24" customFormat="1" ht="12.75" customHeight="1">
      <c r="B42" s="25">
        <f t="shared" si="5"/>
        <v>29</v>
      </c>
      <c r="C42" s="26">
        <f t="shared" si="5"/>
        <v>41839</v>
      </c>
      <c r="D42" s="27">
        <f t="shared" si="2"/>
        <v>28.23</v>
      </c>
      <c r="E42" s="28">
        <f t="shared" si="3"/>
        <v>75</v>
      </c>
      <c r="F42" s="26">
        <f t="shared" si="1"/>
        <v>41885</v>
      </c>
      <c r="G42" s="27">
        <f t="shared" si="4"/>
        <v>74.61</v>
      </c>
      <c r="H42" s="29"/>
      <c r="I42" s="30"/>
      <c r="J42" s="31"/>
      <c r="K42" s="30"/>
      <c r="L42" s="32"/>
    </row>
    <row r="43" spans="2:12" s="24" customFormat="1" ht="12.75" customHeight="1">
      <c r="B43" s="25">
        <f t="shared" si="5"/>
        <v>30</v>
      </c>
      <c r="C43" s="26">
        <f t="shared" si="5"/>
        <v>41840</v>
      </c>
      <c r="D43" s="27">
        <f t="shared" si="2"/>
        <v>29.24</v>
      </c>
      <c r="E43" s="28">
        <f t="shared" si="3"/>
        <v>76</v>
      </c>
      <c r="F43" s="26">
        <f t="shared" si="1"/>
        <v>41886</v>
      </c>
      <c r="G43" s="27">
        <f t="shared" si="4"/>
        <v>75.62</v>
      </c>
      <c r="H43" s="29"/>
      <c r="I43" s="30"/>
      <c r="J43" s="31"/>
      <c r="K43" s="30"/>
      <c r="L43" s="32"/>
    </row>
    <row r="44" spans="2:12" s="24" customFormat="1" ht="12.75" customHeight="1">
      <c r="B44" s="25">
        <f t="shared" si="5"/>
        <v>31</v>
      </c>
      <c r="C44" s="26">
        <f t="shared" si="5"/>
        <v>41841</v>
      </c>
      <c r="D44" s="27">
        <f t="shared" si="2"/>
        <v>30.25</v>
      </c>
      <c r="E44" s="28">
        <f t="shared" si="3"/>
        <v>77</v>
      </c>
      <c r="F44" s="26">
        <f t="shared" si="1"/>
        <v>41887</v>
      </c>
      <c r="G44" s="27">
        <f t="shared" si="4"/>
        <v>76.62</v>
      </c>
      <c r="H44" s="29"/>
      <c r="I44" s="30"/>
      <c r="J44" s="31"/>
      <c r="K44" s="30"/>
      <c r="L44" s="32"/>
    </row>
    <row r="45" spans="2:12" s="24" customFormat="1" ht="12.75" customHeight="1">
      <c r="B45" s="25">
        <f t="shared" si="5"/>
        <v>32</v>
      </c>
      <c r="C45" s="26">
        <f t="shared" si="5"/>
        <v>41842</v>
      </c>
      <c r="D45" s="27">
        <f t="shared" si="2"/>
        <v>31.25</v>
      </c>
      <c r="E45" s="28">
        <f t="shared" si="3"/>
        <v>78</v>
      </c>
      <c r="F45" s="26">
        <f t="shared" si="1"/>
        <v>41888</v>
      </c>
      <c r="G45" s="27">
        <f t="shared" si="4"/>
        <v>77.63</v>
      </c>
      <c r="H45" s="29"/>
      <c r="I45" s="30"/>
      <c r="J45" s="31"/>
      <c r="K45" s="30"/>
      <c r="L45" s="32"/>
    </row>
    <row r="46" spans="2:12" s="24" customFormat="1" ht="12.75" customHeight="1">
      <c r="B46" s="25">
        <f t="shared" si="5"/>
        <v>33</v>
      </c>
      <c r="C46" s="26">
        <f t="shared" si="5"/>
        <v>41843</v>
      </c>
      <c r="D46" s="27">
        <f t="shared" si="2"/>
        <v>32.26</v>
      </c>
      <c r="E46" s="28">
        <f t="shared" si="3"/>
        <v>79</v>
      </c>
      <c r="F46" s="26">
        <f t="shared" si="1"/>
        <v>41889</v>
      </c>
      <c r="G46" s="27">
        <f t="shared" si="4"/>
        <v>78.64</v>
      </c>
      <c r="H46" s="29"/>
      <c r="I46" s="30"/>
      <c r="J46" s="31"/>
      <c r="K46" s="30"/>
      <c r="L46" s="32"/>
    </row>
    <row r="47" spans="2:12" s="24" customFormat="1" ht="12.75" customHeight="1">
      <c r="B47" s="25">
        <f aca="true" t="shared" si="6" ref="B47:C59">B46+1</f>
        <v>34</v>
      </c>
      <c r="C47" s="26">
        <f t="shared" si="6"/>
        <v>41844</v>
      </c>
      <c r="D47" s="27">
        <f t="shared" si="2"/>
        <v>33.27</v>
      </c>
      <c r="E47" s="28">
        <f t="shared" si="3"/>
        <v>80</v>
      </c>
      <c r="F47" s="26">
        <f t="shared" si="1"/>
        <v>41890</v>
      </c>
      <c r="G47" s="27">
        <f t="shared" si="4"/>
        <v>79.65</v>
      </c>
      <c r="H47" s="29"/>
      <c r="I47" s="30"/>
      <c r="J47" s="31"/>
      <c r="K47" s="30"/>
      <c r="L47" s="32"/>
    </row>
    <row r="48" spans="2:12" s="24" customFormat="1" ht="12.75" customHeight="1">
      <c r="B48" s="25">
        <f t="shared" si="6"/>
        <v>35</v>
      </c>
      <c r="C48" s="26">
        <f t="shared" si="6"/>
        <v>41845</v>
      </c>
      <c r="D48" s="27">
        <f t="shared" si="2"/>
        <v>34.28</v>
      </c>
      <c r="E48" s="28">
        <f t="shared" si="3"/>
        <v>81</v>
      </c>
      <c r="F48" s="26">
        <f t="shared" si="1"/>
        <v>41891</v>
      </c>
      <c r="G48" s="27">
        <f t="shared" si="4"/>
        <v>80.66</v>
      </c>
      <c r="H48" s="29"/>
      <c r="I48" s="30"/>
      <c r="J48" s="31"/>
      <c r="K48" s="30"/>
      <c r="L48" s="32"/>
    </row>
    <row r="49" spans="2:12" s="24" customFormat="1" ht="12.75" customHeight="1">
      <c r="B49" s="25">
        <f t="shared" si="6"/>
        <v>36</v>
      </c>
      <c r="C49" s="26">
        <f t="shared" si="6"/>
        <v>41846</v>
      </c>
      <c r="D49" s="27">
        <f t="shared" si="2"/>
        <v>35.29</v>
      </c>
      <c r="E49" s="28">
        <f t="shared" si="3"/>
        <v>82</v>
      </c>
      <c r="F49" s="26">
        <f t="shared" si="1"/>
        <v>41892</v>
      </c>
      <c r="G49" s="27">
        <f t="shared" si="4"/>
        <v>81.67</v>
      </c>
      <c r="H49" s="29"/>
      <c r="I49" s="30"/>
      <c r="J49" s="31"/>
      <c r="K49" s="30"/>
      <c r="L49" s="32"/>
    </row>
    <row r="50" spans="2:12" s="24" customFormat="1" ht="12.75" customHeight="1">
      <c r="B50" s="25">
        <f t="shared" si="6"/>
        <v>37</v>
      </c>
      <c r="C50" s="26">
        <f t="shared" si="6"/>
        <v>41847</v>
      </c>
      <c r="D50" s="27">
        <f t="shared" si="2"/>
        <v>36.3</v>
      </c>
      <c r="E50" s="28">
        <f t="shared" si="3"/>
        <v>83</v>
      </c>
      <c r="F50" s="26">
        <f t="shared" si="1"/>
        <v>41893</v>
      </c>
      <c r="G50" s="27">
        <f t="shared" si="4"/>
        <v>82.67</v>
      </c>
      <c r="H50" s="29"/>
      <c r="I50" s="30"/>
      <c r="J50" s="31"/>
      <c r="K50" s="30"/>
      <c r="L50" s="32"/>
    </row>
    <row r="51" spans="2:12" s="24" customFormat="1" ht="12.75" customHeight="1">
      <c r="B51" s="25">
        <f t="shared" si="6"/>
        <v>38</v>
      </c>
      <c r="C51" s="26">
        <f t="shared" si="6"/>
        <v>41848</v>
      </c>
      <c r="D51" s="27">
        <f t="shared" si="2"/>
        <v>37.3</v>
      </c>
      <c r="E51" s="28">
        <f t="shared" si="3"/>
        <v>84</v>
      </c>
      <c r="F51" s="26">
        <f t="shared" si="1"/>
        <v>41894</v>
      </c>
      <c r="G51" s="27">
        <f t="shared" si="4"/>
        <v>83.68</v>
      </c>
      <c r="H51" s="29"/>
      <c r="I51" s="30"/>
      <c r="J51" s="31"/>
      <c r="K51" s="30"/>
      <c r="L51" s="32"/>
    </row>
    <row r="52" spans="2:12" s="24" customFormat="1" ht="12.75" customHeight="1">
      <c r="B52" s="25">
        <f t="shared" si="6"/>
        <v>39</v>
      </c>
      <c r="C52" s="26">
        <f t="shared" si="6"/>
        <v>41849</v>
      </c>
      <c r="D52" s="27">
        <f t="shared" si="2"/>
        <v>38.31</v>
      </c>
      <c r="E52" s="28">
        <f t="shared" si="3"/>
        <v>85</v>
      </c>
      <c r="F52" s="26">
        <f t="shared" si="1"/>
        <v>41895</v>
      </c>
      <c r="G52" s="27">
        <f t="shared" si="4"/>
        <v>84.69</v>
      </c>
      <c r="H52" s="29"/>
      <c r="I52" s="30"/>
      <c r="J52" s="31"/>
      <c r="K52" s="30"/>
      <c r="L52" s="32"/>
    </row>
    <row r="53" spans="2:12" s="24" customFormat="1" ht="12.75" customHeight="1">
      <c r="B53" s="25">
        <f t="shared" si="6"/>
        <v>40</v>
      </c>
      <c r="C53" s="26">
        <f t="shared" si="6"/>
        <v>41850</v>
      </c>
      <c r="D53" s="27">
        <f t="shared" si="2"/>
        <v>39.32</v>
      </c>
      <c r="E53" s="28">
        <f t="shared" si="3"/>
        <v>86</v>
      </c>
      <c r="F53" s="26">
        <f t="shared" si="1"/>
        <v>41896</v>
      </c>
      <c r="G53" s="27">
        <f t="shared" si="4"/>
        <v>85.7</v>
      </c>
      <c r="H53" s="33"/>
      <c r="I53" s="30"/>
      <c r="J53" s="31"/>
      <c r="K53" s="30"/>
      <c r="L53" s="32"/>
    </row>
    <row r="54" spans="2:12" s="24" customFormat="1" ht="12.75" customHeight="1">
      <c r="B54" s="25">
        <f t="shared" si="6"/>
        <v>41</v>
      </c>
      <c r="C54" s="26">
        <f t="shared" si="6"/>
        <v>41851</v>
      </c>
      <c r="D54" s="27">
        <f t="shared" si="2"/>
        <v>40.33</v>
      </c>
      <c r="E54" s="28">
        <f t="shared" si="3"/>
        <v>87</v>
      </c>
      <c r="F54" s="26">
        <f t="shared" si="1"/>
        <v>41897</v>
      </c>
      <c r="G54" s="27">
        <f t="shared" si="4"/>
        <v>86.71</v>
      </c>
      <c r="H54" s="29"/>
      <c r="I54" s="30"/>
      <c r="J54" s="31"/>
      <c r="K54" s="30"/>
      <c r="L54" s="32"/>
    </row>
    <row r="55" spans="2:12" s="24" customFormat="1" ht="12.75" customHeight="1">
      <c r="B55" s="25">
        <f t="shared" si="6"/>
        <v>42</v>
      </c>
      <c r="C55" s="26">
        <f t="shared" si="6"/>
        <v>41852</v>
      </c>
      <c r="D55" s="27">
        <f t="shared" si="2"/>
        <v>41.34</v>
      </c>
      <c r="E55" s="28">
        <f t="shared" si="3"/>
        <v>88</v>
      </c>
      <c r="F55" s="26">
        <f t="shared" si="1"/>
        <v>41898</v>
      </c>
      <c r="G55" s="27">
        <f t="shared" si="4"/>
        <v>87.72</v>
      </c>
      <c r="H55" s="29"/>
      <c r="I55" s="30"/>
      <c r="J55" s="31"/>
      <c r="K55" s="30"/>
      <c r="L55" s="32"/>
    </row>
    <row r="56" spans="2:12" s="24" customFormat="1" ht="12.75" customHeight="1">
      <c r="B56" s="25">
        <f t="shared" si="6"/>
        <v>43</v>
      </c>
      <c r="C56" s="26">
        <f t="shared" si="6"/>
        <v>41853</v>
      </c>
      <c r="D56" s="27">
        <f t="shared" si="2"/>
        <v>42.35</v>
      </c>
      <c r="E56" s="28">
        <f t="shared" si="3"/>
        <v>89</v>
      </c>
      <c r="F56" s="26">
        <f t="shared" si="1"/>
        <v>41899</v>
      </c>
      <c r="G56" s="27">
        <f t="shared" si="4"/>
        <v>88.72</v>
      </c>
      <c r="H56" s="29"/>
      <c r="I56" s="30"/>
      <c r="J56" s="31"/>
      <c r="K56" s="30"/>
      <c r="L56" s="32"/>
    </row>
    <row r="57" spans="2:12" s="24" customFormat="1" ht="12.75" customHeight="1">
      <c r="B57" s="25">
        <f t="shared" si="6"/>
        <v>44</v>
      </c>
      <c r="C57" s="26">
        <f t="shared" si="6"/>
        <v>41854</v>
      </c>
      <c r="D57" s="27">
        <f t="shared" si="2"/>
        <v>43.35</v>
      </c>
      <c r="E57" s="28">
        <f t="shared" si="3"/>
        <v>90</v>
      </c>
      <c r="F57" s="26">
        <f t="shared" si="1"/>
        <v>41900</v>
      </c>
      <c r="G57" s="27">
        <f t="shared" si="4"/>
        <v>89.73</v>
      </c>
      <c r="H57" s="29"/>
      <c r="I57" s="30"/>
      <c r="J57" s="31"/>
      <c r="K57" s="30"/>
      <c r="L57" s="32"/>
    </row>
    <row r="58" spans="2:12" s="24" customFormat="1" ht="12.75" customHeight="1">
      <c r="B58" s="25">
        <f t="shared" si="6"/>
        <v>45</v>
      </c>
      <c r="C58" s="26">
        <f t="shared" si="6"/>
        <v>41855</v>
      </c>
      <c r="D58" s="27">
        <f t="shared" si="2"/>
        <v>44.36</v>
      </c>
      <c r="E58" s="28">
        <f t="shared" si="3"/>
        <v>91</v>
      </c>
      <c r="F58" s="26">
        <f t="shared" si="1"/>
        <v>41901</v>
      </c>
      <c r="G58" s="27">
        <f t="shared" si="4"/>
        <v>90.74</v>
      </c>
      <c r="H58" s="29"/>
      <c r="I58" s="30"/>
      <c r="J58" s="31"/>
      <c r="K58" s="30"/>
      <c r="L58" s="32"/>
    </row>
    <row r="59" spans="2:12" s="24" customFormat="1" ht="12.75" customHeight="1">
      <c r="B59" s="25">
        <f t="shared" si="6"/>
        <v>46</v>
      </c>
      <c r="C59" s="26">
        <f t="shared" si="6"/>
        <v>41856</v>
      </c>
      <c r="D59" s="27">
        <f t="shared" si="2"/>
        <v>45.37</v>
      </c>
      <c r="E59" s="28">
        <f t="shared" si="3"/>
        <v>92</v>
      </c>
      <c r="F59" s="26">
        <f t="shared" si="1"/>
        <v>41902</v>
      </c>
      <c r="G59" s="27">
        <f t="shared" si="4"/>
        <v>91.75</v>
      </c>
      <c r="H59" s="29"/>
      <c r="I59" s="30"/>
      <c r="J59" s="31"/>
      <c r="K59" s="30"/>
      <c r="L59" s="32"/>
    </row>
    <row r="60" spans="1:8" s="24" customFormat="1" ht="39.75" customHeight="1">
      <c r="A60" s="34"/>
      <c r="E60" s="34"/>
      <c r="F60" s="35">
        <f>F59+1</f>
        <v>41903</v>
      </c>
      <c r="G60" s="38">
        <f t="shared" si="4"/>
        <v>92.76</v>
      </c>
      <c r="H60" s="36"/>
    </row>
    <row r="61" spans="1:8" ht="11.25">
      <c r="A61" s="12"/>
      <c r="H61" s="14"/>
    </row>
    <row r="62" spans="1:10" ht="22.5" customHeight="1">
      <c r="A62" s="12"/>
      <c r="B62" s="62" t="s">
        <v>8</v>
      </c>
      <c r="C62" s="62"/>
      <c r="D62" s="62"/>
      <c r="E62" s="62"/>
      <c r="F62" s="62"/>
      <c r="G62" s="62"/>
      <c r="H62" s="16"/>
      <c r="I62" s="11"/>
      <c r="J62" s="14"/>
    </row>
    <row r="63" spans="1:10" ht="11.25">
      <c r="A63" s="12"/>
      <c r="B63" s="13"/>
      <c r="G63" s="15"/>
      <c r="H63" s="16"/>
      <c r="I63" s="11"/>
      <c r="J63" s="14"/>
    </row>
  </sheetData>
  <sheetProtection/>
  <mergeCells count="4">
    <mergeCell ref="B2:G2"/>
    <mergeCell ref="B3:G3"/>
    <mergeCell ref="B4:G4"/>
    <mergeCell ref="B62:G62"/>
  </mergeCells>
  <printOptions/>
  <pageMargins left="0.5511811023622047" right="0.5511811023622047" top="0.46" bottom="0.54" header="0.27" footer="0.23"/>
  <pageSetup fitToHeight="1" fitToWidth="1" horizontalDpi="600" verticalDpi="600" orientation="portrait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63"/>
  <sheetViews>
    <sheetView zoomScalePageLayoutView="0" workbookViewId="0" topLeftCell="A1">
      <selection activeCell="G60" sqref="G60"/>
    </sheetView>
  </sheetViews>
  <sheetFormatPr defaultColWidth="9.140625" defaultRowHeight="12.75"/>
  <cols>
    <col min="1" max="1" width="4.140625" style="2" customWidth="1"/>
    <col min="2" max="2" width="4.8515625" style="2" customWidth="1"/>
    <col min="3" max="3" width="13.57421875" style="2" customWidth="1"/>
    <col min="4" max="4" width="12.421875" style="2" customWidth="1"/>
    <col min="5" max="5" width="4.8515625" style="2" customWidth="1"/>
    <col min="6" max="6" width="13.57421875" style="2" customWidth="1"/>
    <col min="7" max="7" width="12.421875" style="2" customWidth="1"/>
    <col min="8" max="8" width="10.140625" style="2" customWidth="1"/>
    <col min="9" max="9" width="4.00390625" style="2" customWidth="1"/>
    <col min="10" max="10" width="5.7109375" style="2" customWidth="1"/>
    <col min="11" max="16384" width="9.140625" style="2" customWidth="1"/>
  </cols>
  <sheetData>
    <row r="2" spans="2:10" ht="11.25">
      <c r="B2" s="60" t="s">
        <v>34</v>
      </c>
      <c r="C2" s="60"/>
      <c r="D2" s="60"/>
      <c r="E2" s="60"/>
      <c r="F2" s="60"/>
      <c r="G2" s="60"/>
      <c r="H2" s="3"/>
      <c r="I2" s="3"/>
      <c r="J2" s="3"/>
    </row>
    <row r="3" spans="2:10" ht="11.25">
      <c r="B3" s="61" t="s">
        <v>11</v>
      </c>
      <c r="C3" s="61"/>
      <c r="D3" s="61"/>
      <c r="E3" s="61"/>
      <c r="F3" s="61"/>
      <c r="G3" s="61"/>
      <c r="H3" s="3"/>
      <c r="I3" s="3"/>
      <c r="J3" s="3"/>
    </row>
    <row r="4" spans="2:10" ht="11.25">
      <c r="B4" s="61"/>
      <c r="C4" s="61"/>
      <c r="D4" s="61"/>
      <c r="E4" s="61"/>
      <c r="F4" s="61"/>
      <c r="G4" s="61"/>
      <c r="H4" s="3"/>
      <c r="I4" s="3"/>
      <c r="J4" s="3"/>
    </row>
    <row r="5" spans="2:10" ht="11.25">
      <c r="B5" s="4" t="s">
        <v>4</v>
      </c>
      <c r="C5" s="5"/>
      <c r="D5" s="3"/>
      <c r="F5" s="37">
        <v>0.0244</v>
      </c>
      <c r="G5" s="3"/>
      <c r="H5" s="3"/>
      <c r="I5" s="3"/>
      <c r="J5" s="3"/>
    </row>
    <row r="6" spans="2:10" ht="11.25">
      <c r="B6" s="4" t="s">
        <v>3</v>
      </c>
      <c r="C6" s="5"/>
      <c r="D6" s="3"/>
      <c r="F6" s="18">
        <v>0.01</v>
      </c>
      <c r="G6" s="3"/>
      <c r="H6" s="3"/>
      <c r="I6" s="3"/>
      <c r="J6" s="3"/>
    </row>
    <row r="7" spans="2:10" ht="11.25">
      <c r="B7" s="4" t="s">
        <v>5</v>
      </c>
      <c r="C7" s="5"/>
      <c r="D7" s="3"/>
      <c r="F7" s="18">
        <f>F6+F5</f>
        <v>0.0344</v>
      </c>
      <c r="G7" s="3"/>
      <c r="H7" s="3"/>
      <c r="I7" s="3"/>
      <c r="J7" s="3"/>
    </row>
    <row r="8" spans="2:10" ht="11.25">
      <c r="B8" s="4" t="s">
        <v>10</v>
      </c>
      <c r="C8" s="5"/>
      <c r="D8" s="3"/>
      <c r="F8" s="19">
        <v>10000</v>
      </c>
      <c r="G8" s="3"/>
      <c r="H8" s="3"/>
      <c r="I8" s="3"/>
      <c r="J8" s="3"/>
    </row>
    <row r="9" spans="2:10" ht="11.25">
      <c r="B9" s="4" t="s">
        <v>9</v>
      </c>
      <c r="C9" s="5"/>
      <c r="D9" s="3"/>
      <c r="F9" s="20">
        <f>F60-C14</f>
        <v>91</v>
      </c>
      <c r="G9" s="3"/>
      <c r="H9" s="3"/>
      <c r="I9" s="3"/>
      <c r="J9" s="3"/>
    </row>
    <row r="10" spans="2:10" ht="11.25">
      <c r="B10" s="4" t="s">
        <v>32</v>
      </c>
      <c r="C10" s="5"/>
      <c r="D10" s="49"/>
      <c r="F10" s="6">
        <v>42815</v>
      </c>
      <c r="G10" s="3"/>
      <c r="H10" s="3"/>
      <c r="I10" s="3"/>
      <c r="J10" s="3"/>
    </row>
    <row r="11" spans="2:10" ht="11.25">
      <c r="B11" s="4" t="s">
        <v>31</v>
      </c>
      <c r="C11" s="5"/>
      <c r="D11" s="49"/>
      <c r="E11" s="48"/>
      <c r="F11" s="6">
        <v>41988</v>
      </c>
      <c r="G11" s="3"/>
      <c r="H11" s="3"/>
      <c r="I11" s="3"/>
      <c r="J11" s="3"/>
    </row>
    <row r="12" spans="2:10" ht="11.25">
      <c r="B12" s="4"/>
      <c r="C12" s="5"/>
      <c r="D12" s="49"/>
      <c r="F12" s="6"/>
      <c r="G12" s="3"/>
      <c r="H12" s="3"/>
      <c r="I12" s="3"/>
      <c r="J12" s="3"/>
    </row>
    <row r="13" spans="2:12" ht="56.25">
      <c r="B13" s="21" t="s">
        <v>1</v>
      </c>
      <c r="C13" s="22" t="s">
        <v>7</v>
      </c>
      <c r="D13" s="23" t="s">
        <v>6</v>
      </c>
      <c r="E13" s="21" t="s">
        <v>1</v>
      </c>
      <c r="F13" s="22" t="s">
        <v>7</v>
      </c>
      <c r="G13" s="17" t="s">
        <v>6</v>
      </c>
      <c r="H13" s="7"/>
      <c r="I13" s="8"/>
      <c r="J13" s="9"/>
      <c r="K13" s="8"/>
      <c r="L13" s="10"/>
    </row>
    <row r="14" spans="2:12" s="24" customFormat="1" ht="12.75" customHeight="1">
      <c r="B14" s="25">
        <v>1</v>
      </c>
      <c r="C14" s="26">
        <f>'okresy odsetkowe'!B7</f>
        <v>41903</v>
      </c>
      <c r="D14" s="27">
        <v>0</v>
      </c>
      <c r="E14" s="28">
        <f>B59+1</f>
        <v>47</v>
      </c>
      <c r="F14" s="26">
        <f>C59+1</f>
        <v>41949</v>
      </c>
      <c r="G14" s="27">
        <f>ROUND($F$8*$F$7/365*B59,2)</f>
        <v>43.35</v>
      </c>
      <c r="H14" s="29"/>
      <c r="I14" s="30"/>
      <c r="J14" s="31"/>
      <c r="K14" s="30"/>
      <c r="L14" s="32"/>
    </row>
    <row r="15" spans="2:12" s="24" customFormat="1" ht="12.75" customHeight="1">
      <c r="B15" s="25">
        <f aca="true" t="shared" si="0" ref="B15:C30">B14+1</f>
        <v>2</v>
      </c>
      <c r="C15" s="26">
        <f t="shared" si="0"/>
        <v>41904</v>
      </c>
      <c r="D15" s="27">
        <f>ROUND($F$8*$F$7/365*B14,2)</f>
        <v>0.94</v>
      </c>
      <c r="E15" s="28">
        <f>E14+1</f>
        <v>48</v>
      </c>
      <c r="F15" s="26">
        <f aca="true" t="shared" si="1" ref="F15:F59">F14+1</f>
        <v>41950</v>
      </c>
      <c r="G15" s="27">
        <f>ROUND($F$8*$F$7/365*E14,2)</f>
        <v>44.3</v>
      </c>
      <c r="H15" s="29"/>
      <c r="I15" s="30"/>
      <c r="J15" s="31"/>
      <c r="K15" s="30"/>
      <c r="L15" s="32"/>
    </row>
    <row r="16" spans="2:12" s="24" customFormat="1" ht="12.75" customHeight="1">
      <c r="B16" s="25">
        <f t="shared" si="0"/>
        <v>3</v>
      </c>
      <c r="C16" s="26">
        <f t="shared" si="0"/>
        <v>41905</v>
      </c>
      <c r="D16" s="27">
        <f aca="true" t="shared" si="2" ref="D16:D59">ROUND($F$8*$F$7/365*B15,2)</f>
        <v>1.88</v>
      </c>
      <c r="E16" s="28">
        <f aca="true" t="shared" si="3" ref="E16:E59">E15+1</f>
        <v>49</v>
      </c>
      <c r="F16" s="26">
        <f t="shared" si="1"/>
        <v>41951</v>
      </c>
      <c r="G16" s="27">
        <f aca="true" t="shared" si="4" ref="G16:G59">ROUND($F$8*$F$7/365*E15,2)</f>
        <v>45.24</v>
      </c>
      <c r="H16" s="29"/>
      <c r="I16" s="30"/>
      <c r="J16" s="31"/>
      <c r="K16" s="30"/>
      <c r="L16" s="32"/>
    </row>
    <row r="17" spans="2:12" s="24" customFormat="1" ht="12.75" customHeight="1">
      <c r="B17" s="25">
        <f t="shared" si="0"/>
        <v>4</v>
      </c>
      <c r="C17" s="26">
        <f t="shared" si="0"/>
        <v>41906</v>
      </c>
      <c r="D17" s="27">
        <f t="shared" si="2"/>
        <v>2.83</v>
      </c>
      <c r="E17" s="28">
        <f t="shared" si="3"/>
        <v>50</v>
      </c>
      <c r="F17" s="26">
        <f t="shared" si="1"/>
        <v>41952</v>
      </c>
      <c r="G17" s="27">
        <f t="shared" si="4"/>
        <v>46.18</v>
      </c>
      <c r="H17" s="29"/>
      <c r="I17" s="30" t="s">
        <v>0</v>
      </c>
      <c r="J17" s="31"/>
      <c r="K17" s="30"/>
      <c r="L17" s="32"/>
    </row>
    <row r="18" spans="2:12" s="24" customFormat="1" ht="12.75" customHeight="1">
      <c r="B18" s="25">
        <f t="shared" si="0"/>
        <v>5</v>
      </c>
      <c r="C18" s="26">
        <f t="shared" si="0"/>
        <v>41907</v>
      </c>
      <c r="D18" s="27">
        <f t="shared" si="2"/>
        <v>3.77</v>
      </c>
      <c r="E18" s="28">
        <f t="shared" si="3"/>
        <v>51</v>
      </c>
      <c r="F18" s="26">
        <f t="shared" si="1"/>
        <v>41953</v>
      </c>
      <c r="G18" s="27">
        <f t="shared" si="4"/>
        <v>47.12</v>
      </c>
      <c r="H18" s="29"/>
      <c r="I18" s="30"/>
      <c r="J18" s="31"/>
      <c r="K18" s="30"/>
      <c r="L18" s="32"/>
    </row>
    <row r="19" spans="2:12" s="24" customFormat="1" ht="12.75" customHeight="1">
      <c r="B19" s="25">
        <f t="shared" si="0"/>
        <v>6</v>
      </c>
      <c r="C19" s="26">
        <f t="shared" si="0"/>
        <v>41908</v>
      </c>
      <c r="D19" s="27">
        <f t="shared" si="2"/>
        <v>4.71</v>
      </c>
      <c r="E19" s="28">
        <f t="shared" si="3"/>
        <v>52</v>
      </c>
      <c r="F19" s="26">
        <f t="shared" si="1"/>
        <v>41954</v>
      </c>
      <c r="G19" s="27">
        <f t="shared" si="4"/>
        <v>48.07</v>
      </c>
      <c r="H19" s="29"/>
      <c r="I19" s="30"/>
      <c r="J19" s="31"/>
      <c r="K19" s="30"/>
      <c r="L19" s="32"/>
    </row>
    <row r="20" spans="2:12" s="24" customFormat="1" ht="12.75" customHeight="1">
      <c r="B20" s="25">
        <f t="shared" si="0"/>
        <v>7</v>
      </c>
      <c r="C20" s="26">
        <f t="shared" si="0"/>
        <v>41909</v>
      </c>
      <c r="D20" s="27">
        <f t="shared" si="2"/>
        <v>5.65</v>
      </c>
      <c r="E20" s="28">
        <f t="shared" si="3"/>
        <v>53</v>
      </c>
      <c r="F20" s="26">
        <f t="shared" si="1"/>
        <v>41955</v>
      </c>
      <c r="G20" s="27">
        <f t="shared" si="4"/>
        <v>49.01</v>
      </c>
      <c r="H20" s="29"/>
      <c r="I20" s="30"/>
      <c r="J20" s="31"/>
      <c r="K20" s="30"/>
      <c r="L20" s="32"/>
    </row>
    <row r="21" spans="2:12" s="24" customFormat="1" ht="12.75" customHeight="1">
      <c r="B21" s="25">
        <f t="shared" si="0"/>
        <v>8</v>
      </c>
      <c r="C21" s="26">
        <f t="shared" si="0"/>
        <v>41910</v>
      </c>
      <c r="D21" s="27">
        <f t="shared" si="2"/>
        <v>6.6</v>
      </c>
      <c r="E21" s="28">
        <f t="shared" si="3"/>
        <v>54</v>
      </c>
      <c r="F21" s="26">
        <f t="shared" si="1"/>
        <v>41956</v>
      </c>
      <c r="G21" s="27">
        <f t="shared" si="4"/>
        <v>49.95</v>
      </c>
      <c r="H21" s="29"/>
      <c r="I21" s="30"/>
      <c r="J21" s="31"/>
      <c r="K21" s="30"/>
      <c r="L21" s="32"/>
    </row>
    <row r="22" spans="2:10" s="24" customFormat="1" ht="12.75" customHeight="1">
      <c r="B22" s="25">
        <f t="shared" si="0"/>
        <v>9</v>
      </c>
      <c r="C22" s="26">
        <f t="shared" si="0"/>
        <v>41911</v>
      </c>
      <c r="D22" s="27">
        <f t="shared" si="2"/>
        <v>7.54</v>
      </c>
      <c r="E22" s="28">
        <f t="shared" si="3"/>
        <v>55</v>
      </c>
      <c r="F22" s="26">
        <f t="shared" si="1"/>
        <v>41957</v>
      </c>
      <c r="G22" s="27">
        <f t="shared" si="4"/>
        <v>50.89</v>
      </c>
      <c r="H22" s="29"/>
      <c r="I22" s="30"/>
      <c r="J22" s="31"/>
    </row>
    <row r="23" spans="2:10" s="24" customFormat="1" ht="12.75" customHeight="1">
      <c r="B23" s="25">
        <f t="shared" si="0"/>
        <v>10</v>
      </c>
      <c r="C23" s="26">
        <f t="shared" si="0"/>
        <v>41912</v>
      </c>
      <c r="D23" s="27">
        <f t="shared" si="2"/>
        <v>8.48</v>
      </c>
      <c r="E23" s="28">
        <f t="shared" si="3"/>
        <v>56</v>
      </c>
      <c r="F23" s="26">
        <f t="shared" si="1"/>
        <v>41958</v>
      </c>
      <c r="G23" s="27">
        <f t="shared" si="4"/>
        <v>51.84</v>
      </c>
      <c r="H23" s="29"/>
      <c r="I23" s="30"/>
      <c r="J23" s="31"/>
    </row>
    <row r="24" spans="2:10" s="24" customFormat="1" ht="12.75" customHeight="1">
      <c r="B24" s="25">
        <f t="shared" si="0"/>
        <v>11</v>
      </c>
      <c r="C24" s="26">
        <f t="shared" si="0"/>
        <v>41913</v>
      </c>
      <c r="D24" s="27">
        <f t="shared" si="2"/>
        <v>9.42</v>
      </c>
      <c r="E24" s="28">
        <f t="shared" si="3"/>
        <v>57</v>
      </c>
      <c r="F24" s="26">
        <f t="shared" si="1"/>
        <v>41959</v>
      </c>
      <c r="G24" s="27">
        <f t="shared" si="4"/>
        <v>52.78</v>
      </c>
      <c r="H24" s="29"/>
      <c r="I24" s="30"/>
      <c r="J24" s="31"/>
    </row>
    <row r="25" spans="2:10" s="24" customFormat="1" ht="12.75" customHeight="1">
      <c r="B25" s="25">
        <f t="shared" si="0"/>
        <v>12</v>
      </c>
      <c r="C25" s="26">
        <f t="shared" si="0"/>
        <v>41914</v>
      </c>
      <c r="D25" s="27">
        <f t="shared" si="2"/>
        <v>10.37</v>
      </c>
      <c r="E25" s="28">
        <f t="shared" si="3"/>
        <v>58</v>
      </c>
      <c r="F25" s="26">
        <f t="shared" si="1"/>
        <v>41960</v>
      </c>
      <c r="G25" s="27">
        <f t="shared" si="4"/>
        <v>53.72</v>
      </c>
      <c r="H25" s="29"/>
      <c r="I25" s="30"/>
      <c r="J25" s="31"/>
    </row>
    <row r="26" spans="2:12" s="24" customFormat="1" ht="12.75" customHeight="1">
      <c r="B26" s="25">
        <f t="shared" si="0"/>
        <v>13</v>
      </c>
      <c r="C26" s="26">
        <f t="shared" si="0"/>
        <v>41915</v>
      </c>
      <c r="D26" s="27">
        <f t="shared" si="2"/>
        <v>11.31</v>
      </c>
      <c r="E26" s="28">
        <f t="shared" si="3"/>
        <v>59</v>
      </c>
      <c r="F26" s="26">
        <f t="shared" si="1"/>
        <v>41961</v>
      </c>
      <c r="G26" s="27">
        <f t="shared" si="4"/>
        <v>54.66</v>
      </c>
      <c r="H26" s="29"/>
      <c r="I26" s="30"/>
      <c r="J26" s="31"/>
      <c r="K26" s="30"/>
      <c r="L26" s="32"/>
    </row>
    <row r="27" spans="2:12" s="24" customFormat="1" ht="12.75" customHeight="1">
      <c r="B27" s="25">
        <f t="shared" si="0"/>
        <v>14</v>
      </c>
      <c r="C27" s="26">
        <f t="shared" si="0"/>
        <v>41916</v>
      </c>
      <c r="D27" s="27">
        <f t="shared" si="2"/>
        <v>12.25</v>
      </c>
      <c r="E27" s="28">
        <f t="shared" si="3"/>
        <v>60</v>
      </c>
      <c r="F27" s="26">
        <f t="shared" si="1"/>
        <v>41962</v>
      </c>
      <c r="G27" s="27">
        <f t="shared" si="4"/>
        <v>55.61</v>
      </c>
      <c r="H27" s="29"/>
      <c r="I27" s="30"/>
      <c r="J27" s="31"/>
      <c r="K27" s="30"/>
      <c r="L27" s="32"/>
    </row>
    <row r="28" spans="2:12" s="24" customFormat="1" ht="12.75" customHeight="1">
      <c r="B28" s="25">
        <f t="shared" si="0"/>
        <v>15</v>
      </c>
      <c r="C28" s="26">
        <f t="shared" si="0"/>
        <v>41917</v>
      </c>
      <c r="D28" s="27">
        <f t="shared" si="2"/>
        <v>13.19</v>
      </c>
      <c r="E28" s="28">
        <f t="shared" si="3"/>
        <v>61</v>
      </c>
      <c r="F28" s="26">
        <f t="shared" si="1"/>
        <v>41963</v>
      </c>
      <c r="G28" s="27">
        <f t="shared" si="4"/>
        <v>56.55</v>
      </c>
      <c r="H28" s="29"/>
      <c r="I28" s="30"/>
      <c r="J28" s="31"/>
      <c r="K28" s="30"/>
      <c r="L28" s="32"/>
    </row>
    <row r="29" spans="2:12" s="24" customFormat="1" ht="12.75" customHeight="1">
      <c r="B29" s="25">
        <f t="shared" si="0"/>
        <v>16</v>
      </c>
      <c r="C29" s="26">
        <f t="shared" si="0"/>
        <v>41918</v>
      </c>
      <c r="D29" s="27">
        <f t="shared" si="2"/>
        <v>14.14</v>
      </c>
      <c r="E29" s="28">
        <f t="shared" si="3"/>
        <v>62</v>
      </c>
      <c r="F29" s="26">
        <f t="shared" si="1"/>
        <v>41964</v>
      </c>
      <c r="G29" s="27">
        <f t="shared" si="4"/>
        <v>57.49</v>
      </c>
      <c r="H29" s="29"/>
      <c r="I29" s="30"/>
      <c r="J29" s="31"/>
      <c r="K29" s="30"/>
      <c r="L29" s="32"/>
    </row>
    <row r="30" spans="2:12" s="24" customFormat="1" ht="12.75" customHeight="1">
      <c r="B30" s="25">
        <f t="shared" si="0"/>
        <v>17</v>
      </c>
      <c r="C30" s="26">
        <f t="shared" si="0"/>
        <v>41919</v>
      </c>
      <c r="D30" s="27">
        <f t="shared" si="2"/>
        <v>15.08</v>
      </c>
      <c r="E30" s="28">
        <f t="shared" si="3"/>
        <v>63</v>
      </c>
      <c r="F30" s="26">
        <f t="shared" si="1"/>
        <v>41965</v>
      </c>
      <c r="G30" s="27">
        <f t="shared" si="4"/>
        <v>58.43</v>
      </c>
      <c r="H30" s="29"/>
      <c r="I30" s="30"/>
      <c r="J30" s="31"/>
      <c r="K30" s="30"/>
      <c r="L30" s="32"/>
    </row>
    <row r="31" spans="2:12" s="24" customFormat="1" ht="12.75" customHeight="1">
      <c r="B31" s="25">
        <f aca="true" t="shared" si="5" ref="B31:C46">B30+1</f>
        <v>18</v>
      </c>
      <c r="C31" s="26">
        <f t="shared" si="5"/>
        <v>41920</v>
      </c>
      <c r="D31" s="27">
        <f t="shared" si="2"/>
        <v>16.02</v>
      </c>
      <c r="E31" s="28">
        <f t="shared" si="3"/>
        <v>64</v>
      </c>
      <c r="F31" s="26">
        <f t="shared" si="1"/>
        <v>41966</v>
      </c>
      <c r="G31" s="27">
        <f t="shared" si="4"/>
        <v>59.38</v>
      </c>
      <c r="H31" s="29"/>
      <c r="I31" s="30"/>
      <c r="J31" s="31"/>
      <c r="K31" s="30"/>
      <c r="L31" s="32"/>
    </row>
    <row r="32" spans="2:12" s="24" customFormat="1" ht="12.75" customHeight="1">
      <c r="B32" s="25">
        <f t="shared" si="5"/>
        <v>19</v>
      </c>
      <c r="C32" s="26">
        <f t="shared" si="5"/>
        <v>41921</v>
      </c>
      <c r="D32" s="27">
        <f t="shared" si="2"/>
        <v>16.96</v>
      </c>
      <c r="E32" s="28">
        <f t="shared" si="3"/>
        <v>65</v>
      </c>
      <c r="F32" s="26">
        <f t="shared" si="1"/>
        <v>41967</v>
      </c>
      <c r="G32" s="27">
        <f t="shared" si="4"/>
        <v>60.32</v>
      </c>
      <c r="H32" s="29"/>
      <c r="I32" s="30"/>
      <c r="J32" s="31"/>
      <c r="K32" s="30"/>
      <c r="L32" s="32"/>
    </row>
    <row r="33" spans="2:12" s="24" customFormat="1" ht="12.75" customHeight="1">
      <c r="B33" s="25">
        <f t="shared" si="5"/>
        <v>20</v>
      </c>
      <c r="C33" s="26">
        <f t="shared" si="5"/>
        <v>41922</v>
      </c>
      <c r="D33" s="27">
        <f t="shared" si="2"/>
        <v>17.91</v>
      </c>
      <c r="E33" s="28">
        <f t="shared" si="3"/>
        <v>66</v>
      </c>
      <c r="F33" s="26">
        <f t="shared" si="1"/>
        <v>41968</v>
      </c>
      <c r="G33" s="27">
        <f t="shared" si="4"/>
        <v>61.26</v>
      </c>
      <c r="H33" s="29"/>
      <c r="I33" s="30"/>
      <c r="J33" s="31"/>
      <c r="K33" s="30"/>
      <c r="L33" s="32"/>
    </row>
    <row r="34" spans="2:12" s="24" customFormat="1" ht="12.75" customHeight="1">
      <c r="B34" s="25">
        <f t="shared" si="5"/>
        <v>21</v>
      </c>
      <c r="C34" s="26">
        <f t="shared" si="5"/>
        <v>41923</v>
      </c>
      <c r="D34" s="27">
        <f t="shared" si="2"/>
        <v>18.85</v>
      </c>
      <c r="E34" s="28">
        <f t="shared" si="3"/>
        <v>67</v>
      </c>
      <c r="F34" s="26">
        <f t="shared" si="1"/>
        <v>41969</v>
      </c>
      <c r="G34" s="27">
        <f t="shared" si="4"/>
        <v>62.2</v>
      </c>
      <c r="H34" s="29"/>
      <c r="I34" s="30"/>
      <c r="J34" s="31"/>
      <c r="K34" s="30"/>
      <c r="L34" s="32"/>
    </row>
    <row r="35" spans="2:12" s="24" customFormat="1" ht="12.75" customHeight="1">
      <c r="B35" s="25">
        <f t="shared" si="5"/>
        <v>22</v>
      </c>
      <c r="C35" s="26">
        <f t="shared" si="5"/>
        <v>41924</v>
      </c>
      <c r="D35" s="27">
        <f t="shared" si="2"/>
        <v>19.79</v>
      </c>
      <c r="E35" s="28">
        <f t="shared" si="3"/>
        <v>68</v>
      </c>
      <c r="F35" s="26">
        <f t="shared" si="1"/>
        <v>41970</v>
      </c>
      <c r="G35" s="27">
        <f t="shared" si="4"/>
        <v>63.15</v>
      </c>
      <c r="H35" s="29"/>
      <c r="I35" s="30"/>
      <c r="J35" s="31"/>
      <c r="K35" s="30"/>
      <c r="L35" s="32"/>
    </row>
    <row r="36" spans="2:12" s="24" customFormat="1" ht="12.75" customHeight="1">
      <c r="B36" s="25">
        <f t="shared" si="5"/>
        <v>23</v>
      </c>
      <c r="C36" s="26">
        <f t="shared" si="5"/>
        <v>41925</v>
      </c>
      <c r="D36" s="27">
        <f t="shared" si="2"/>
        <v>20.73</v>
      </c>
      <c r="E36" s="28">
        <f t="shared" si="3"/>
        <v>69</v>
      </c>
      <c r="F36" s="26">
        <f t="shared" si="1"/>
        <v>41971</v>
      </c>
      <c r="G36" s="27">
        <f t="shared" si="4"/>
        <v>64.09</v>
      </c>
      <c r="H36" s="29"/>
      <c r="I36" s="30"/>
      <c r="J36" s="31"/>
      <c r="K36" s="30"/>
      <c r="L36" s="32"/>
    </row>
    <row r="37" spans="2:12" s="24" customFormat="1" ht="12.75" customHeight="1">
      <c r="B37" s="25">
        <f t="shared" si="5"/>
        <v>24</v>
      </c>
      <c r="C37" s="26">
        <f t="shared" si="5"/>
        <v>41926</v>
      </c>
      <c r="D37" s="27">
        <f t="shared" si="2"/>
        <v>21.68</v>
      </c>
      <c r="E37" s="28">
        <f t="shared" si="3"/>
        <v>70</v>
      </c>
      <c r="F37" s="26">
        <f t="shared" si="1"/>
        <v>41972</v>
      </c>
      <c r="G37" s="27">
        <f t="shared" si="4"/>
        <v>65.03</v>
      </c>
      <c r="H37" s="29"/>
      <c r="I37" s="30"/>
      <c r="J37" s="31"/>
      <c r="K37" s="30"/>
      <c r="L37" s="32"/>
    </row>
    <row r="38" spans="2:12" s="24" customFormat="1" ht="12.75" customHeight="1">
      <c r="B38" s="25">
        <f t="shared" si="5"/>
        <v>25</v>
      </c>
      <c r="C38" s="26">
        <f t="shared" si="5"/>
        <v>41927</v>
      </c>
      <c r="D38" s="27">
        <f t="shared" si="2"/>
        <v>22.62</v>
      </c>
      <c r="E38" s="28">
        <f t="shared" si="3"/>
        <v>71</v>
      </c>
      <c r="F38" s="26">
        <f t="shared" si="1"/>
        <v>41973</v>
      </c>
      <c r="G38" s="27">
        <f t="shared" si="4"/>
        <v>65.97</v>
      </c>
      <c r="H38" s="29"/>
      <c r="I38" s="30"/>
      <c r="J38" s="31"/>
      <c r="K38" s="30"/>
      <c r="L38" s="32"/>
    </row>
    <row r="39" spans="2:12" s="24" customFormat="1" ht="12.75" customHeight="1">
      <c r="B39" s="25">
        <f t="shared" si="5"/>
        <v>26</v>
      </c>
      <c r="C39" s="26">
        <f t="shared" si="5"/>
        <v>41928</v>
      </c>
      <c r="D39" s="27">
        <f t="shared" si="2"/>
        <v>23.56</v>
      </c>
      <c r="E39" s="28">
        <f t="shared" si="3"/>
        <v>72</v>
      </c>
      <c r="F39" s="26">
        <f t="shared" si="1"/>
        <v>41974</v>
      </c>
      <c r="G39" s="27">
        <f t="shared" si="4"/>
        <v>66.92</v>
      </c>
      <c r="H39" s="29"/>
      <c r="I39" s="30"/>
      <c r="J39" s="31"/>
      <c r="K39" s="30"/>
      <c r="L39" s="32"/>
    </row>
    <row r="40" spans="2:12" s="24" customFormat="1" ht="12.75" customHeight="1">
      <c r="B40" s="25">
        <f t="shared" si="5"/>
        <v>27</v>
      </c>
      <c r="C40" s="26">
        <f t="shared" si="5"/>
        <v>41929</v>
      </c>
      <c r="D40" s="27">
        <f t="shared" si="2"/>
        <v>24.5</v>
      </c>
      <c r="E40" s="28">
        <f t="shared" si="3"/>
        <v>73</v>
      </c>
      <c r="F40" s="26">
        <f t="shared" si="1"/>
        <v>41975</v>
      </c>
      <c r="G40" s="27">
        <f t="shared" si="4"/>
        <v>67.86</v>
      </c>
      <c r="H40" s="29"/>
      <c r="I40" s="30"/>
      <c r="J40" s="31"/>
      <c r="K40" s="30"/>
      <c r="L40" s="32"/>
    </row>
    <row r="41" spans="2:12" s="24" customFormat="1" ht="12.75" customHeight="1">
      <c r="B41" s="25">
        <f t="shared" si="5"/>
        <v>28</v>
      </c>
      <c r="C41" s="26">
        <f t="shared" si="5"/>
        <v>41930</v>
      </c>
      <c r="D41" s="27">
        <f t="shared" si="2"/>
        <v>25.45</v>
      </c>
      <c r="E41" s="28">
        <f t="shared" si="3"/>
        <v>74</v>
      </c>
      <c r="F41" s="26">
        <f t="shared" si="1"/>
        <v>41976</v>
      </c>
      <c r="G41" s="27">
        <f t="shared" si="4"/>
        <v>68.8</v>
      </c>
      <c r="H41" s="29"/>
      <c r="I41" s="30"/>
      <c r="J41" s="31"/>
      <c r="K41" s="30"/>
      <c r="L41" s="32"/>
    </row>
    <row r="42" spans="2:12" s="24" customFormat="1" ht="12.75" customHeight="1">
      <c r="B42" s="25">
        <f t="shared" si="5"/>
        <v>29</v>
      </c>
      <c r="C42" s="26">
        <f t="shared" si="5"/>
        <v>41931</v>
      </c>
      <c r="D42" s="27">
        <f t="shared" si="2"/>
        <v>26.39</v>
      </c>
      <c r="E42" s="28">
        <f t="shared" si="3"/>
        <v>75</v>
      </c>
      <c r="F42" s="26">
        <f t="shared" si="1"/>
        <v>41977</v>
      </c>
      <c r="G42" s="27">
        <f t="shared" si="4"/>
        <v>69.74</v>
      </c>
      <c r="H42" s="29"/>
      <c r="I42" s="30"/>
      <c r="J42" s="31"/>
      <c r="K42" s="30"/>
      <c r="L42" s="32"/>
    </row>
    <row r="43" spans="2:12" s="24" customFormat="1" ht="12.75" customHeight="1">
      <c r="B43" s="25">
        <f t="shared" si="5"/>
        <v>30</v>
      </c>
      <c r="C43" s="26">
        <f t="shared" si="5"/>
        <v>41932</v>
      </c>
      <c r="D43" s="27">
        <f t="shared" si="2"/>
        <v>27.33</v>
      </c>
      <c r="E43" s="28">
        <f t="shared" si="3"/>
        <v>76</v>
      </c>
      <c r="F43" s="26">
        <f t="shared" si="1"/>
        <v>41978</v>
      </c>
      <c r="G43" s="27">
        <f t="shared" si="4"/>
        <v>70.68</v>
      </c>
      <c r="H43" s="29"/>
      <c r="I43" s="30"/>
      <c r="J43" s="31"/>
      <c r="K43" s="30"/>
      <c r="L43" s="32"/>
    </row>
    <row r="44" spans="2:12" s="24" customFormat="1" ht="12.75" customHeight="1">
      <c r="B44" s="25">
        <f t="shared" si="5"/>
        <v>31</v>
      </c>
      <c r="C44" s="26">
        <f t="shared" si="5"/>
        <v>41933</v>
      </c>
      <c r="D44" s="27">
        <f t="shared" si="2"/>
        <v>28.27</v>
      </c>
      <c r="E44" s="28">
        <f t="shared" si="3"/>
        <v>77</v>
      </c>
      <c r="F44" s="26">
        <f t="shared" si="1"/>
        <v>41979</v>
      </c>
      <c r="G44" s="27">
        <f t="shared" si="4"/>
        <v>71.63</v>
      </c>
      <c r="H44" s="29"/>
      <c r="I44" s="30"/>
      <c r="J44" s="31"/>
      <c r="K44" s="30"/>
      <c r="L44" s="32"/>
    </row>
    <row r="45" spans="2:12" s="24" customFormat="1" ht="12.75" customHeight="1">
      <c r="B45" s="25">
        <f t="shared" si="5"/>
        <v>32</v>
      </c>
      <c r="C45" s="26">
        <f t="shared" si="5"/>
        <v>41934</v>
      </c>
      <c r="D45" s="27">
        <f t="shared" si="2"/>
        <v>29.22</v>
      </c>
      <c r="E45" s="28">
        <f t="shared" si="3"/>
        <v>78</v>
      </c>
      <c r="F45" s="26">
        <f t="shared" si="1"/>
        <v>41980</v>
      </c>
      <c r="G45" s="27">
        <f t="shared" si="4"/>
        <v>72.57</v>
      </c>
      <c r="H45" s="29"/>
      <c r="I45" s="30"/>
      <c r="J45" s="31"/>
      <c r="K45" s="30"/>
      <c r="L45" s="32"/>
    </row>
    <row r="46" spans="2:12" s="24" customFormat="1" ht="12.75" customHeight="1">
      <c r="B46" s="25">
        <f t="shared" si="5"/>
        <v>33</v>
      </c>
      <c r="C46" s="26">
        <f t="shared" si="5"/>
        <v>41935</v>
      </c>
      <c r="D46" s="27">
        <f t="shared" si="2"/>
        <v>30.16</v>
      </c>
      <c r="E46" s="28">
        <f t="shared" si="3"/>
        <v>79</v>
      </c>
      <c r="F46" s="26">
        <f t="shared" si="1"/>
        <v>41981</v>
      </c>
      <c r="G46" s="27">
        <f t="shared" si="4"/>
        <v>73.51</v>
      </c>
      <c r="H46" s="29"/>
      <c r="I46" s="30"/>
      <c r="J46" s="31"/>
      <c r="K46" s="30"/>
      <c r="L46" s="32"/>
    </row>
    <row r="47" spans="2:12" s="24" customFormat="1" ht="12.75" customHeight="1">
      <c r="B47" s="25">
        <f aca="true" t="shared" si="6" ref="B47:C59">B46+1</f>
        <v>34</v>
      </c>
      <c r="C47" s="26">
        <f t="shared" si="6"/>
        <v>41936</v>
      </c>
      <c r="D47" s="27">
        <f t="shared" si="2"/>
        <v>31.1</v>
      </c>
      <c r="E47" s="28">
        <f t="shared" si="3"/>
        <v>80</v>
      </c>
      <c r="F47" s="26">
        <f t="shared" si="1"/>
        <v>41982</v>
      </c>
      <c r="G47" s="27">
        <f t="shared" si="4"/>
        <v>74.45</v>
      </c>
      <c r="H47" s="29"/>
      <c r="I47" s="30"/>
      <c r="J47" s="31"/>
      <c r="K47" s="30"/>
      <c r="L47" s="32"/>
    </row>
    <row r="48" spans="2:12" s="24" customFormat="1" ht="12.75" customHeight="1">
      <c r="B48" s="25">
        <f t="shared" si="6"/>
        <v>35</v>
      </c>
      <c r="C48" s="26">
        <f t="shared" si="6"/>
        <v>41937</v>
      </c>
      <c r="D48" s="27">
        <f t="shared" si="2"/>
        <v>32.04</v>
      </c>
      <c r="E48" s="28">
        <f t="shared" si="3"/>
        <v>81</v>
      </c>
      <c r="F48" s="26">
        <f t="shared" si="1"/>
        <v>41983</v>
      </c>
      <c r="G48" s="27">
        <f t="shared" si="4"/>
        <v>75.4</v>
      </c>
      <c r="H48" s="29"/>
      <c r="I48" s="30"/>
      <c r="J48" s="31"/>
      <c r="K48" s="30"/>
      <c r="L48" s="32"/>
    </row>
    <row r="49" spans="2:12" s="24" customFormat="1" ht="12.75" customHeight="1">
      <c r="B49" s="25">
        <f t="shared" si="6"/>
        <v>36</v>
      </c>
      <c r="C49" s="26">
        <f t="shared" si="6"/>
        <v>41938</v>
      </c>
      <c r="D49" s="27">
        <f t="shared" si="2"/>
        <v>32.99</v>
      </c>
      <c r="E49" s="28">
        <f t="shared" si="3"/>
        <v>82</v>
      </c>
      <c r="F49" s="26">
        <f t="shared" si="1"/>
        <v>41984</v>
      </c>
      <c r="G49" s="27">
        <f t="shared" si="4"/>
        <v>76.34</v>
      </c>
      <c r="H49" s="29"/>
      <c r="I49" s="30"/>
      <c r="J49" s="31"/>
      <c r="K49" s="30"/>
      <c r="L49" s="32"/>
    </row>
    <row r="50" spans="2:12" s="24" customFormat="1" ht="12.75" customHeight="1">
      <c r="B50" s="25">
        <f t="shared" si="6"/>
        <v>37</v>
      </c>
      <c r="C50" s="26">
        <f t="shared" si="6"/>
        <v>41939</v>
      </c>
      <c r="D50" s="27">
        <f t="shared" si="2"/>
        <v>33.93</v>
      </c>
      <c r="E50" s="28">
        <f t="shared" si="3"/>
        <v>83</v>
      </c>
      <c r="F50" s="26">
        <f t="shared" si="1"/>
        <v>41985</v>
      </c>
      <c r="G50" s="27">
        <f t="shared" si="4"/>
        <v>77.28</v>
      </c>
      <c r="H50" s="29"/>
      <c r="I50" s="30"/>
      <c r="J50" s="31"/>
      <c r="K50" s="30"/>
      <c r="L50" s="32"/>
    </row>
    <row r="51" spans="2:12" s="24" customFormat="1" ht="12.75" customHeight="1">
      <c r="B51" s="25">
        <f t="shared" si="6"/>
        <v>38</v>
      </c>
      <c r="C51" s="26">
        <f t="shared" si="6"/>
        <v>41940</v>
      </c>
      <c r="D51" s="27">
        <f t="shared" si="2"/>
        <v>34.87</v>
      </c>
      <c r="E51" s="28">
        <f t="shared" si="3"/>
        <v>84</v>
      </c>
      <c r="F51" s="26">
        <f t="shared" si="1"/>
        <v>41986</v>
      </c>
      <c r="G51" s="27">
        <f t="shared" si="4"/>
        <v>78.22</v>
      </c>
      <c r="H51" s="29"/>
      <c r="I51" s="30"/>
      <c r="J51" s="31"/>
      <c r="K51" s="30"/>
      <c r="L51" s="32"/>
    </row>
    <row r="52" spans="2:12" s="24" customFormat="1" ht="12.75" customHeight="1">
      <c r="B52" s="25">
        <f t="shared" si="6"/>
        <v>39</v>
      </c>
      <c r="C52" s="26">
        <f t="shared" si="6"/>
        <v>41941</v>
      </c>
      <c r="D52" s="27">
        <f t="shared" si="2"/>
        <v>35.81</v>
      </c>
      <c r="E52" s="28">
        <f t="shared" si="3"/>
        <v>85</v>
      </c>
      <c r="F52" s="26">
        <f t="shared" si="1"/>
        <v>41987</v>
      </c>
      <c r="G52" s="27">
        <f t="shared" si="4"/>
        <v>79.17</v>
      </c>
      <c r="H52" s="29"/>
      <c r="I52" s="30"/>
      <c r="J52" s="31"/>
      <c r="K52" s="30"/>
      <c r="L52" s="32"/>
    </row>
    <row r="53" spans="2:12" s="24" customFormat="1" ht="12.75" customHeight="1">
      <c r="B53" s="25">
        <f t="shared" si="6"/>
        <v>40</v>
      </c>
      <c r="C53" s="26">
        <f t="shared" si="6"/>
        <v>41942</v>
      </c>
      <c r="D53" s="27">
        <f t="shared" si="2"/>
        <v>36.76</v>
      </c>
      <c r="E53" s="28">
        <f t="shared" si="3"/>
        <v>86</v>
      </c>
      <c r="F53" s="26">
        <f t="shared" si="1"/>
        <v>41988</v>
      </c>
      <c r="G53" s="27">
        <f t="shared" si="4"/>
        <v>80.11</v>
      </c>
      <c r="H53" s="33"/>
      <c r="I53" s="30"/>
      <c r="J53" s="31"/>
      <c r="K53" s="30"/>
      <c r="L53" s="32"/>
    </row>
    <row r="54" spans="2:12" s="24" customFormat="1" ht="12.75" customHeight="1">
      <c r="B54" s="25">
        <f t="shared" si="6"/>
        <v>41</v>
      </c>
      <c r="C54" s="26">
        <f t="shared" si="6"/>
        <v>41943</v>
      </c>
      <c r="D54" s="27">
        <f t="shared" si="2"/>
        <v>37.7</v>
      </c>
      <c r="E54" s="28">
        <f t="shared" si="3"/>
        <v>87</v>
      </c>
      <c r="F54" s="26">
        <f t="shared" si="1"/>
        <v>41989</v>
      </c>
      <c r="G54" s="27">
        <f t="shared" si="4"/>
        <v>81.05</v>
      </c>
      <c r="H54" s="29"/>
      <c r="I54" s="30"/>
      <c r="J54" s="31"/>
      <c r="K54" s="30"/>
      <c r="L54" s="32"/>
    </row>
    <row r="55" spans="2:12" s="24" customFormat="1" ht="12.75" customHeight="1">
      <c r="B55" s="25">
        <f t="shared" si="6"/>
        <v>42</v>
      </c>
      <c r="C55" s="26">
        <f t="shared" si="6"/>
        <v>41944</v>
      </c>
      <c r="D55" s="27">
        <f t="shared" si="2"/>
        <v>38.64</v>
      </c>
      <c r="E55" s="28">
        <f t="shared" si="3"/>
        <v>88</v>
      </c>
      <c r="F55" s="26">
        <f t="shared" si="1"/>
        <v>41990</v>
      </c>
      <c r="G55" s="27">
        <f t="shared" si="4"/>
        <v>81.99</v>
      </c>
      <c r="H55" s="29"/>
      <c r="I55" s="30"/>
      <c r="J55" s="31"/>
      <c r="K55" s="30"/>
      <c r="L55" s="32"/>
    </row>
    <row r="56" spans="2:12" s="24" customFormat="1" ht="12.75" customHeight="1">
      <c r="B56" s="25">
        <f t="shared" si="6"/>
        <v>43</v>
      </c>
      <c r="C56" s="26">
        <f t="shared" si="6"/>
        <v>41945</v>
      </c>
      <c r="D56" s="27">
        <f t="shared" si="2"/>
        <v>39.58</v>
      </c>
      <c r="E56" s="28">
        <f t="shared" si="3"/>
        <v>89</v>
      </c>
      <c r="F56" s="26">
        <f t="shared" si="1"/>
        <v>41991</v>
      </c>
      <c r="G56" s="27">
        <f t="shared" si="4"/>
        <v>82.94</v>
      </c>
      <c r="H56" s="29"/>
      <c r="I56" s="30"/>
      <c r="J56" s="31"/>
      <c r="K56" s="30"/>
      <c r="L56" s="32"/>
    </row>
    <row r="57" spans="2:12" s="24" customFormat="1" ht="12.75" customHeight="1">
      <c r="B57" s="25">
        <f t="shared" si="6"/>
        <v>44</v>
      </c>
      <c r="C57" s="26">
        <f t="shared" si="6"/>
        <v>41946</v>
      </c>
      <c r="D57" s="27">
        <f t="shared" si="2"/>
        <v>40.53</v>
      </c>
      <c r="E57" s="28">
        <f t="shared" si="3"/>
        <v>90</v>
      </c>
      <c r="F57" s="26">
        <f t="shared" si="1"/>
        <v>41992</v>
      </c>
      <c r="G57" s="27">
        <f t="shared" si="4"/>
        <v>83.88</v>
      </c>
      <c r="H57" s="29"/>
      <c r="I57" s="30"/>
      <c r="J57" s="31"/>
      <c r="K57" s="30"/>
      <c r="L57" s="32"/>
    </row>
    <row r="58" spans="2:12" s="24" customFormat="1" ht="12.75" customHeight="1">
      <c r="B58" s="25">
        <f t="shared" si="6"/>
        <v>45</v>
      </c>
      <c r="C58" s="26">
        <f t="shared" si="6"/>
        <v>41947</v>
      </c>
      <c r="D58" s="27">
        <f t="shared" si="2"/>
        <v>41.47</v>
      </c>
      <c r="E58" s="28">
        <f t="shared" si="3"/>
        <v>91</v>
      </c>
      <c r="F58" s="26">
        <f t="shared" si="1"/>
        <v>41993</v>
      </c>
      <c r="G58" s="27">
        <f t="shared" si="4"/>
        <v>84.82</v>
      </c>
      <c r="H58" s="29"/>
      <c r="I58" s="30"/>
      <c r="J58" s="31"/>
      <c r="K58" s="30"/>
      <c r="L58" s="32"/>
    </row>
    <row r="59" spans="2:12" s="24" customFormat="1" ht="12.75" customHeight="1">
      <c r="B59" s="25">
        <f t="shared" si="6"/>
        <v>46</v>
      </c>
      <c r="C59" s="26">
        <f t="shared" si="6"/>
        <v>41948</v>
      </c>
      <c r="D59" s="27">
        <f t="shared" si="2"/>
        <v>42.41</v>
      </c>
      <c r="E59" s="28">
        <f t="shared" si="3"/>
        <v>92</v>
      </c>
      <c r="F59" s="26">
        <f t="shared" si="1"/>
        <v>41994</v>
      </c>
      <c r="G59" s="27">
        <f t="shared" si="4"/>
        <v>85.76</v>
      </c>
      <c r="H59" s="29"/>
      <c r="I59" s="30"/>
      <c r="J59" s="31"/>
      <c r="K59" s="30"/>
      <c r="L59" s="32"/>
    </row>
    <row r="60" spans="1:8" s="24" customFormat="1" ht="39.75" customHeight="1">
      <c r="A60" s="34"/>
      <c r="E60" s="34"/>
      <c r="F60" s="35">
        <f>F59</f>
        <v>41994</v>
      </c>
      <c r="G60" s="38">
        <f>G59</f>
        <v>85.76</v>
      </c>
      <c r="H60" s="36"/>
    </row>
    <row r="61" spans="1:8" ht="11.25">
      <c r="A61" s="12"/>
      <c r="H61" s="14"/>
    </row>
    <row r="62" spans="1:10" ht="22.5" customHeight="1">
      <c r="A62" s="12"/>
      <c r="B62" s="62" t="s">
        <v>8</v>
      </c>
      <c r="C62" s="62"/>
      <c r="D62" s="62"/>
      <c r="E62" s="62"/>
      <c r="F62" s="62"/>
      <c r="G62" s="62"/>
      <c r="H62" s="16"/>
      <c r="I62" s="11"/>
      <c r="J62" s="14"/>
    </row>
    <row r="63" spans="1:10" ht="11.25">
      <c r="A63" s="12"/>
      <c r="B63" s="13"/>
      <c r="G63" s="15"/>
      <c r="H63" s="16"/>
      <c r="I63" s="11"/>
      <c r="J63" s="14"/>
    </row>
  </sheetData>
  <sheetProtection/>
  <mergeCells count="4">
    <mergeCell ref="B2:G2"/>
    <mergeCell ref="B3:G3"/>
    <mergeCell ref="B4:G4"/>
    <mergeCell ref="B62:G62"/>
  </mergeCells>
  <printOptions/>
  <pageMargins left="0.5511811023622047" right="0.5511811023622047" top="0.46" bottom="0.54" header="0.27" footer="0.23"/>
  <pageSetup fitToHeight="1" fitToWidth="1" horizontalDpi="600" verticalDpi="600" orientation="portrait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62"/>
  <sheetViews>
    <sheetView zoomScalePageLayoutView="0" workbookViewId="0" topLeftCell="A22">
      <selection activeCell="G60" sqref="G60"/>
    </sheetView>
  </sheetViews>
  <sheetFormatPr defaultColWidth="9.140625" defaultRowHeight="12.75"/>
  <cols>
    <col min="1" max="1" width="4.140625" style="2" customWidth="1"/>
    <col min="2" max="2" width="4.8515625" style="2" customWidth="1"/>
    <col min="3" max="3" width="13.57421875" style="2" customWidth="1"/>
    <col min="4" max="4" width="12.421875" style="2" customWidth="1"/>
    <col min="5" max="5" width="4.8515625" style="2" customWidth="1"/>
    <col min="6" max="6" width="13.57421875" style="2" customWidth="1"/>
    <col min="7" max="7" width="12.421875" style="2" customWidth="1"/>
    <col min="8" max="8" width="10.140625" style="2" customWidth="1"/>
    <col min="9" max="9" width="4.00390625" style="2" customWidth="1"/>
    <col min="10" max="10" width="5.7109375" style="2" customWidth="1"/>
    <col min="11" max="16384" width="9.140625" style="2" customWidth="1"/>
  </cols>
  <sheetData>
    <row r="2" spans="2:10" ht="11.25">
      <c r="B2" s="60" t="s">
        <v>35</v>
      </c>
      <c r="C2" s="60"/>
      <c r="D2" s="60"/>
      <c r="E2" s="60"/>
      <c r="F2" s="60"/>
      <c r="G2" s="60"/>
      <c r="H2" s="3"/>
      <c r="I2" s="3"/>
      <c r="J2" s="3"/>
    </row>
    <row r="3" spans="2:10" ht="11.25">
      <c r="B3" s="61" t="s">
        <v>11</v>
      </c>
      <c r="C3" s="61"/>
      <c r="D3" s="61"/>
      <c r="E3" s="61"/>
      <c r="F3" s="61"/>
      <c r="G3" s="61"/>
      <c r="H3" s="3"/>
      <c r="I3" s="3"/>
      <c r="J3" s="3"/>
    </row>
    <row r="4" spans="2:10" ht="11.25">
      <c r="B4" s="61"/>
      <c r="C4" s="61"/>
      <c r="D4" s="61"/>
      <c r="E4" s="61"/>
      <c r="F4" s="61"/>
      <c r="G4" s="61"/>
      <c r="H4" s="3"/>
      <c r="I4" s="3"/>
      <c r="J4" s="3"/>
    </row>
    <row r="5" spans="2:10" ht="11.25">
      <c r="B5" s="4" t="s">
        <v>4</v>
      </c>
      <c r="C5" s="5"/>
      <c r="D5" s="3"/>
      <c r="F5" s="37">
        <v>0.0206</v>
      </c>
      <c r="G5" s="3"/>
      <c r="H5" s="3"/>
      <c r="I5" s="3"/>
      <c r="J5" s="3"/>
    </row>
    <row r="6" spans="2:10" ht="11.25">
      <c r="B6" s="4" t="s">
        <v>3</v>
      </c>
      <c r="C6" s="5"/>
      <c r="D6" s="3"/>
      <c r="F6" s="18">
        <v>0.01</v>
      </c>
      <c r="G6" s="3"/>
      <c r="H6" s="3"/>
      <c r="I6" s="3"/>
      <c r="J6" s="3"/>
    </row>
    <row r="7" spans="2:10" ht="11.25">
      <c r="B7" s="4" t="s">
        <v>5</v>
      </c>
      <c r="C7" s="5"/>
      <c r="D7" s="3"/>
      <c r="F7" s="18">
        <f>F6+F5</f>
        <v>0.030600000000000002</v>
      </c>
      <c r="G7" s="3"/>
      <c r="H7" s="3"/>
      <c r="I7" s="3"/>
      <c r="J7" s="3"/>
    </row>
    <row r="8" spans="2:10" ht="11.25">
      <c r="B8" s="4" t="s">
        <v>10</v>
      </c>
      <c r="C8" s="5"/>
      <c r="D8" s="3"/>
      <c r="F8" s="19">
        <v>10000</v>
      </c>
      <c r="G8" s="3"/>
      <c r="H8" s="3"/>
      <c r="I8" s="3"/>
      <c r="J8" s="3"/>
    </row>
    <row r="9" spans="2:10" ht="11.25">
      <c r="B9" s="4" t="s">
        <v>9</v>
      </c>
      <c r="C9" s="5"/>
      <c r="D9" s="3"/>
      <c r="F9" s="20">
        <f>F59-C14</f>
        <v>90</v>
      </c>
      <c r="G9" s="3"/>
      <c r="H9" s="3"/>
      <c r="I9" s="3"/>
      <c r="J9" s="3"/>
    </row>
    <row r="10" spans="2:10" ht="11.25">
      <c r="B10" s="4" t="s">
        <v>32</v>
      </c>
      <c r="C10" s="5"/>
      <c r="D10" s="51"/>
      <c r="F10" s="6">
        <v>42815</v>
      </c>
      <c r="G10" s="3"/>
      <c r="H10" s="3"/>
      <c r="I10" s="3"/>
      <c r="J10" s="3"/>
    </row>
    <row r="11" spans="2:10" ht="11.25">
      <c r="B11" s="4" t="s">
        <v>31</v>
      </c>
      <c r="C11" s="5"/>
      <c r="D11" s="51"/>
      <c r="E11" s="48"/>
      <c r="F11" s="6">
        <v>42079</v>
      </c>
      <c r="G11" s="3"/>
      <c r="H11" s="3"/>
      <c r="I11" s="3"/>
      <c r="J11" s="3"/>
    </row>
    <row r="12" spans="2:10" ht="11.25">
      <c r="B12" s="4"/>
      <c r="C12" s="5"/>
      <c r="D12" s="51"/>
      <c r="F12" s="6"/>
      <c r="G12" s="3"/>
      <c r="H12" s="3"/>
      <c r="I12" s="3"/>
      <c r="J12" s="3"/>
    </row>
    <row r="13" spans="2:12" ht="56.25">
      <c r="B13" s="21" t="s">
        <v>1</v>
      </c>
      <c r="C13" s="22" t="s">
        <v>7</v>
      </c>
      <c r="D13" s="23" t="s">
        <v>6</v>
      </c>
      <c r="E13" s="21" t="s">
        <v>1</v>
      </c>
      <c r="F13" s="22" t="s">
        <v>7</v>
      </c>
      <c r="G13" s="17" t="s">
        <v>6</v>
      </c>
      <c r="H13" s="7"/>
      <c r="I13" s="8"/>
      <c r="J13" s="9"/>
      <c r="K13" s="8"/>
      <c r="L13" s="10"/>
    </row>
    <row r="14" spans="2:12" s="24" customFormat="1" ht="12.75" customHeight="1">
      <c r="B14" s="25">
        <v>1</v>
      </c>
      <c r="C14" s="26">
        <f>'okresy odsetkowe'!B8</f>
        <v>41994</v>
      </c>
      <c r="D14" s="27">
        <v>0</v>
      </c>
      <c r="E14" s="28">
        <f>B58+1</f>
        <v>46</v>
      </c>
      <c r="F14" s="26">
        <f>C58+1</f>
        <v>42039</v>
      </c>
      <c r="G14" s="27">
        <f>ROUND($F$8*$F$7/365*B58,2)</f>
        <v>37.73</v>
      </c>
      <c r="H14" s="29"/>
      <c r="I14" s="30"/>
      <c r="J14" s="31"/>
      <c r="K14" s="30"/>
      <c r="L14" s="32"/>
    </row>
    <row r="15" spans="2:12" s="24" customFormat="1" ht="12.75" customHeight="1">
      <c r="B15" s="25">
        <f aca="true" t="shared" si="0" ref="B15:C30">B14+1</f>
        <v>2</v>
      </c>
      <c r="C15" s="26">
        <f t="shared" si="0"/>
        <v>41995</v>
      </c>
      <c r="D15" s="27">
        <f>ROUND($F$8*$F$7/365*B14,2)</f>
        <v>0.84</v>
      </c>
      <c r="E15" s="28">
        <f>E14+1</f>
        <v>47</v>
      </c>
      <c r="F15" s="26">
        <f aca="true" t="shared" si="1" ref="F15:F58">F14+1</f>
        <v>42040</v>
      </c>
      <c r="G15" s="27">
        <f>ROUND($F$8*$F$7/365*E14,2)</f>
        <v>38.56</v>
      </c>
      <c r="H15" s="29"/>
      <c r="I15" s="30"/>
      <c r="J15" s="31"/>
      <c r="K15" s="30"/>
      <c r="L15" s="32"/>
    </row>
    <row r="16" spans="2:12" s="24" customFormat="1" ht="12.75" customHeight="1">
      <c r="B16" s="25">
        <f t="shared" si="0"/>
        <v>3</v>
      </c>
      <c r="C16" s="26">
        <f t="shared" si="0"/>
        <v>41996</v>
      </c>
      <c r="D16" s="27">
        <f aca="true" t="shared" si="2" ref="D16:D57">ROUND($F$8*$F$7/365*B15,2)</f>
        <v>1.68</v>
      </c>
      <c r="E16" s="28">
        <f aca="true" t="shared" si="3" ref="E16:E58">E15+1</f>
        <v>48</v>
      </c>
      <c r="F16" s="26">
        <f t="shared" si="1"/>
        <v>42041</v>
      </c>
      <c r="G16" s="27">
        <f aca="true" t="shared" si="4" ref="G16:G57">ROUND($F$8*$F$7/365*E15,2)</f>
        <v>39.4</v>
      </c>
      <c r="H16" s="29"/>
      <c r="I16" s="30"/>
      <c r="J16" s="31"/>
      <c r="K16" s="30"/>
      <c r="L16" s="32"/>
    </row>
    <row r="17" spans="2:12" s="24" customFormat="1" ht="12.75" customHeight="1">
      <c r="B17" s="25">
        <f t="shared" si="0"/>
        <v>4</v>
      </c>
      <c r="C17" s="26">
        <f t="shared" si="0"/>
        <v>41997</v>
      </c>
      <c r="D17" s="27">
        <f t="shared" si="2"/>
        <v>2.52</v>
      </c>
      <c r="E17" s="28">
        <f t="shared" si="3"/>
        <v>49</v>
      </c>
      <c r="F17" s="26">
        <f t="shared" si="1"/>
        <v>42042</v>
      </c>
      <c r="G17" s="27">
        <f t="shared" si="4"/>
        <v>40.24</v>
      </c>
      <c r="H17" s="29"/>
      <c r="I17" s="30" t="s">
        <v>0</v>
      </c>
      <c r="J17" s="31"/>
      <c r="K17" s="30"/>
      <c r="L17" s="32"/>
    </row>
    <row r="18" spans="2:12" s="24" customFormat="1" ht="12.75" customHeight="1">
      <c r="B18" s="25">
        <f t="shared" si="0"/>
        <v>5</v>
      </c>
      <c r="C18" s="26">
        <f t="shared" si="0"/>
        <v>41998</v>
      </c>
      <c r="D18" s="27">
        <f t="shared" si="2"/>
        <v>3.35</v>
      </c>
      <c r="E18" s="28">
        <f t="shared" si="3"/>
        <v>50</v>
      </c>
      <c r="F18" s="26">
        <f t="shared" si="1"/>
        <v>42043</v>
      </c>
      <c r="G18" s="27">
        <f t="shared" si="4"/>
        <v>41.08</v>
      </c>
      <c r="H18" s="29"/>
      <c r="I18" s="30"/>
      <c r="J18" s="31"/>
      <c r="K18" s="30"/>
      <c r="L18" s="32"/>
    </row>
    <row r="19" spans="2:12" s="24" customFormat="1" ht="12.75" customHeight="1">
      <c r="B19" s="25">
        <f t="shared" si="0"/>
        <v>6</v>
      </c>
      <c r="C19" s="26">
        <f t="shared" si="0"/>
        <v>41999</v>
      </c>
      <c r="D19" s="27">
        <f t="shared" si="2"/>
        <v>4.19</v>
      </c>
      <c r="E19" s="28">
        <f t="shared" si="3"/>
        <v>51</v>
      </c>
      <c r="F19" s="26">
        <f t="shared" si="1"/>
        <v>42044</v>
      </c>
      <c r="G19" s="27">
        <f t="shared" si="4"/>
        <v>41.92</v>
      </c>
      <c r="H19" s="29"/>
      <c r="I19" s="30"/>
      <c r="J19" s="31"/>
      <c r="K19" s="30"/>
      <c r="L19" s="32"/>
    </row>
    <row r="20" spans="2:12" s="24" customFormat="1" ht="12.75" customHeight="1">
      <c r="B20" s="25">
        <f t="shared" si="0"/>
        <v>7</v>
      </c>
      <c r="C20" s="26">
        <f t="shared" si="0"/>
        <v>42000</v>
      </c>
      <c r="D20" s="27">
        <f t="shared" si="2"/>
        <v>5.03</v>
      </c>
      <c r="E20" s="28">
        <f t="shared" si="3"/>
        <v>52</v>
      </c>
      <c r="F20" s="26">
        <f t="shared" si="1"/>
        <v>42045</v>
      </c>
      <c r="G20" s="27">
        <f t="shared" si="4"/>
        <v>42.76</v>
      </c>
      <c r="H20" s="29"/>
      <c r="I20" s="30"/>
      <c r="J20" s="31"/>
      <c r="K20" s="30"/>
      <c r="L20" s="32"/>
    </row>
    <row r="21" spans="2:12" s="24" customFormat="1" ht="12.75" customHeight="1">
      <c r="B21" s="25">
        <f t="shared" si="0"/>
        <v>8</v>
      </c>
      <c r="C21" s="26">
        <f t="shared" si="0"/>
        <v>42001</v>
      </c>
      <c r="D21" s="27">
        <f t="shared" si="2"/>
        <v>5.87</v>
      </c>
      <c r="E21" s="28">
        <f t="shared" si="3"/>
        <v>53</v>
      </c>
      <c r="F21" s="26">
        <f t="shared" si="1"/>
        <v>42046</v>
      </c>
      <c r="G21" s="27">
        <f t="shared" si="4"/>
        <v>43.59</v>
      </c>
      <c r="H21" s="29"/>
      <c r="I21" s="30"/>
      <c r="J21" s="31"/>
      <c r="K21" s="30"/>
      <c r="L21" s="32"/>
    </row>
    <row r="22" spans="2:10" s="24" customFormat="1" ht="12.75" customHeight="1">
      <c r="B22" s="25">
        <f t="shared" si="0"/>
        <v>9</v>
      </c>
      <c r="C22" s="26">
        <f t="shared" si="0"/>
        <v>42002</v>
      </c>
      <c r="D22" s="27">
        <f t="shared" si="2"/>
        <v>6.71</v>
      </c>
      <c r="E22" s="28">
        <f t="shared" si="3"/>
        <v>54</v>
      </c>
      <c r="F22" s="26">
        <f t="shared" si="1"/>
        <v>42047</v>
      </c>
      <c r="G22" s="27">
        <f t="shared" si="4"/>
        <v>44.43</v>
      </c>
      <c r="H22" s="29"/>
      <c r="I22" s="30"/>
      <c r="J22" s="31"/>
    </row>
    <row r="23" spans="2:10" s="24" customFormat="1" ht="12.75" customHeight="1">
      <c r="B23" s="25">
        <f t="shared" si="0"/>
        <v>10</v>
      </c>
      <c r="C23" s="26">
        <f t="shared" si="0"/>
        <v>42003</v>
      </c>
      <c r="D23" s="27">
        <f t="shared" si="2"/>
        <v>7.55</v>
      </c>
      <c r="E23" s="28">
        <f t="shared" si="3"/>
        <v>55</v>
      </c>
      <c r="F23" s="26">
        <f t="shared" si="1"/>
        <v>42048</v>
      </c>
      <c r="G23" s="27">
        <f t="shared" si="4"/>
        <v>45.27</v>
      </c>
      <c r="H23" s="29"/>
      <c r="I23" s="30"/>
      <c r="J23" s="31"/>
    </row>
    <row r="24" spans="2:10" s="24" customFormat="1" ht="12.75" customHeight="1">
      <c r="B24" s="25">
        <f t="shared" si="0"/>
        <v>11</v>
      </c>
      <c r="C24" s="26">
        <f t="shared" si="0"/>
        <v>42004</v>
      </c>
      <c r="D24" s="27">
        <f t="shared" si="2"/>
        <v>8.38</v>
      </c>
      <c r="E24" s="28">
        <f t="shared" si="3"/>
        <v>56</v>
      </c>
      <c r="F24" s="26">
        <f t="shared" si="1"/>
        <v>42049</v>
      </c>
      <c r="G24" s="27">
        <f t="shared" si="4"/>
        <v>46.11</v>
      </c>
      <c r="H24" s="29"/>
      <c r="I24" s="30"/>
      <c r="J24" s="31"/>
    </row>
    <row r="25" spans="2:10" s="24" customFormat="1" ht="12.75" customHeight="1">
      <c r="B25" s="25">
        <f t="shared" si="0"/>
        <v>12</v>
      </c>
      <c r="C25" s="26">
        <f t="shared" si="0"/>
        <v>42005</v>
      </c>
      <c r="D25" s="27">
        <f t="shared" si="2"/>
        <v>9.22</v>
      </c>
      <c r="E25" s="28">
        <f t="shared" si="3"/>
        <v>57</v>
      </c>
      <c r="F25" s="26">
        <f t="shared" si="1"/>
        <v>42050</v>
      </c>
      <c r="G25" s="27">
        <f t="shared" si="4"/>
        <v>46.95</v>
      </c>
      <c r="H25" s="29"/>
      <c r="I25" s="30"/>
      <c r="J25" s="31"/>
    </row>
    <row r="26" spans="2:12" s="24" customFormat="1" ht="12.75" customHeight="1">
      <c r="B26" s="25">
        <f t="shared" si="0"/>
        <v>13</v>
      </c>
      <c r="C26" s="26">
        <f t="shared" si="0"/>
        <v>42006</v>
      </c>
      <c r="D26" s="27">
        <f t="shared" si="2"/>
        <v>10.06</v>
      </c>
      <c r="E26" s="28">
        <f t="shared" si="3"/>
        <v>58</v>
      </c>
      <c r="F26" s="26">
        <f t="shared" si="1"/>
        <v>42051</v>
      </c>
      <c r="G26" s="27">
        <f t="shared" si="4"/>
        <v>47.79</v>
      </c>
      <c r="H26" s="29"/>
      <c r="I26" s="30"/>
      <c r="J26" s="31"/>
      <c r="K26" s="30"/>
      <c r="L26" s="32"/>
    </row>
    <row r="27" spans="2:12" s="24" customFormat="1" ht="12.75" customHeight="1">
      <c r="B27" s="25">
        <f t="shared" si="0"/>
        <v>14</v>
      </c>
      <c r="C27" s="26">
        <f t="shared" si="0"/>
        <v>42007</v>
      </c>
      <c r="D27" s="27">
        <f t="shared" si="2"/>
        <v>10.9</v>
      </c>
      <c r="E27" s="28">
        <f t="shared" si="3"/>
        <v>59</v>
      </c>
      <c r="F27" s="26">
        <f t="shared" si="1"/>
        <v>42052</v>
      </c>
      <c r="G27" s="27">
        <f t="shared" si="4"/>
        <v>48.62</v>
      </c>
      <c r="H27" s="29"/>
      <c r="I27" s="30"/>
      <c r="J27" s="31"/>
      <c r="K27" s="30"/>
      <c r="L27" s="32"/>
    </row>
    <row r="28" spans="2:12" s="24" customFormat="1" ht="12.75" customHeight="1">
      <c r="B28" s="25">
        <f t="shared" si="0"/>
        <v>15</v>
      </c>
      <c r="C28" s="26">
        <f t="shared" si="0"/>
        <v>42008</v>
      </c>
      <c r="D28" s="27">
        <f t="shared" si="2"/>
        <v>11.74</v>
      </c>
      <c r="E28" s="28">
        <f t="shared" si="3"/>
        <v>60</v>
      </c>
      <c r="F28" s="26">
        <f t="shared" si="1"/>
        <v>42053</v>
      </c>
      <c r="G28" s="27">
        <f t="shared" si="4"/>
        <v>49.46</v>
      </c>
      <c r="H28" s="29"/>
      <c r="I28" s="30"/>
      <c r="J28" s="31"/>
      <c r="K28" s="30"/>
      <c r="L28" s="32"/>
    </row>
    <row r="29" spans="2:12" s="24" customFormat="1" ht="12.75" customHeight="1">
      <c r="B29" s="25">
        <f t="shared" si="0"/>
        <v>16</v>
      </c>
      <c r="C29" s="26">
        <f t="shared" si="0"/>
        <v>42009</v>
      </c>
      <c r="D29" s="27">
        <f t="shared" si="2"/>
        <v>12.58</v>
      </c>
      <c r="E29" s="28">
        <f t="shared" si="3"/>
        <v>61</v>
      </c>
      <c r="F29" s="26">
        <f t="shared" si="1"/>
        <v>42054</v>
      </c>
      <c r="G29" s="27">
        <f t="shared" si="4"/>
        <v>50.3</v>
      </c>
      <c r="H29" s="29"/>
      <c r="I29" s="30"/>
      <c r="J29" s="31"/>
      <c r="K29" s="30"/>
      <c r="L29" s="32"/>
    </row>
    <row r="30" spans="2:12" s="24" customFormat="1" ht="12.75" customHeight="1">
      <c r="B30" s="25">
        <f t="shared" si="0"/>
        <v>17</v>
      </c>
      <c r="C30" s="26">
        <f t="shared" si="0"/>
        <v>42010</v>
      </c>
      <c r="D30" s="27">
        <f t="shared" si="2"/>
        <v>13.41</v>
      </c>
      <c r="E30" s="28">
        <f t="shared" si="3"/>
        <v>62</v>
      </c>
      <c r="F30" s="26">
        <f t="shared" si="1"/>
        <v>42055</v>
      </c>
      <c r="G30" s="27">
        <f t="shared" si="4"/>
        <v>51.14</v>
      </c>
      <c r="H30" s="29"/>
      <c r="I30" s="30"/>
      <c r="J30" s="31"/>
      <c r="K30" s="30"/>
      <c r="L30" s="32"/>
    </row>
    <row r="31" spans="2:12" s="24" customFormat="1" ht="12.75" customHeight="1">
      <c r="B31" s="25">
        <f aca="true" t="shared" si="5" ref="B31:C46">B30+1</f>
        <v>18</v>
      </c>
      <c r="C31" s="26">
        <f t="shared" si="5"/>
        <v>42011</v>
      </c>
      <c r="D31" s="27">
        <f t="shared" si="2"/>
        <v>14.25</v>
      </c>
      <c r="E31" s="28">
        <f t="shared" si="3"/>
        <v>63</v>
      </c>
      <c r="F31" s="26">
        <f t="shared" si="1"/>
        <v>42056</v>
      </c>
      <c r="G31" s="27">
        <f t="shared" si="4"/>
        <v>51.98</v>
      </c>
      <c r="H31" s="29"/>
      <c r="I31" s="30"/>
      <c r="J31" s="31"/>
      <c r="K31" s="30"/>
      <c r="L31" s="32"/>
    </row>
    <row r="32" spans="2:12" s="24" customFormat="1" ht="12.75" customHeight="1">
      <c r="B32" s="25">
        <f t="shared" si="5"/>
        <v>19</v>
      </c>
      <c r="C32" s="26">
        <f t="shared" si="5"/>
        <v>42012</v>
      </c>
      <c r="D32" s="27">
        <f t="shared" si="2"/>
        <v>15.09</v>
      </c>
      <c r="E32" s="28">
        <f t="shared" si="3"/>
        <v>64</v>
      </c>
      <c r="F32" s="26">
        <f t="shared" si="1"/>
        <v>42057</v>
      </c>
      <c r="G32" s="27">
        <f t="shared" si="4"/>
        <v>52.82</v>
      </c>
      <c r="H32" s="29"/>
      <c r="I32" s="30"/>
      <c r="J32" s="31"/>
      <c r="K32" s="30"/>
      <c r="L32" s="32"/>
    </row>
    <row r="33" spans="2:12" s="24" customFormat="1" ht="12.75" customHeight="1">
      <c r="B33" s="25">
        <f t="shared" si="5"/>
        <v>20</v>
      </c>
      <c r="C33" s="26">
        <f t="shared" si="5"/>
        <v>42013</v>
      </c>
      <c r="D33" s="27">
        <f t="shared" si="2"/>
        <v>15.93</v>
      </c>
      <c r="E33" s="28">
        <f t="shared" si="3"/>
        <v>65</v>
      </c>
      <c r="F33" s="26">
        <f t="shared" si="1"/>
        <v>42058</v>
      </c>
      <c r="G33" s="27">
        <f t="shared" si="4"/>
        <v>53.65</v>
      </c>
      <c r="H33" s="29"/>
      <c r="I33" s="30"/>
      <c r="J33" s="31"/>
      <c r="K33" s="30"/>
      <c r="L33" s="32"/>
    </row>
    <row r="34" spans="2:12" s="24" customFormat="1" ht="12.75" customHeight="1">
      <c r="B34" s="25">
        <f t="shared" si="5"/>
        <v>21</v>
      </c>
      <c r="C34" s="26">
        <f t="shared" si="5"/>
        <v>42014</v>
      </c>
      <c r="D34" s="27">
        <f t="shared" si="2"/>
        <v>16.77</v>
      </c>
      <c r="E34" s="28">
        <f t="shared" si="3"/>
        <v>66</v>
      </c>
      <c r="F34" s="26">
        <f t="shared" si="1"/>
        <v>42059</v>
      </c>
      <c r="G34" s="27">
        <f t="shared" si="4"/>
        <v>54.49</v>
      </c>
      <c r="H34" s="29"/>
      <c r="I34" s="30"/>
      <c r="J34" s="31"/>
      <c r="K34" s="30"/>
      <c r="L34" s="32"/>
    </row>
    <row r="35" spans="2:12" s="24" customFormat="1" ht="12.75" customHeight="1">
      <c r="B35" s="25">
        <f t="shared" si="5"/>
        <v>22</v>
      </c>
      <c r="C35" s="26">
        <f t="shared" si="5"/>
        <v>42015</v>
      </c>
      <c r="D35" s="27">
        <f t="shared" si="2"/>
        <v>17.61</v>
      </c>
      <c r="E35" s="28">
        <f t="shared" si="3"/>
        <v>67</v>
      </c>
      <c r="F35" s="26">
        <f t="shared" si="1"/>
        <v>42060</v>
      </c>
      <c r="G35" s="27">
        <f t="shared" si="4"/>
        <v>55.33</v>
      </c>
      <c r="H35" s="29"/>
      <c r="I35" s="30"/>
      <c r="J35" s="31"/>
      <c r="K35" s="30"/>
      <c r="L35" s="32"/>
    </row>
    <row r="36" spans="2:12" s="24" customFormat="1" ht="12.75" customHeight="1">
      <c r="B36" s="25">
        <f t="shared" si="5"/>
        <v>23</v>
      </c>
      <c r="C36" s="26">
        <f t="shared" si="5"/>
        <v>42016</v>
      </c>
      <c r="D36" s="27">
        <f t="shared" si="2"/>
        <v>18.44</v>
      </c>
      <c r="E36" s="28">
        <f t="shared" si="3"/>
        <v>68</v>
      </c>
      <c r="F36" s="26">
        <f t="shared" si="1"/>
        <v>42061</v>
      </c>
      <c r="G36" s="27">
        <f t="shared" si="4"/>
        <v>56.17</v>
      </c>
      <c r="H36" s="29"/>
      <c r="I36" s="30"/>
      <c r="J36" s="31"/>
      <c r="K36" s="30"/>
      <c r="L36" s="32"/>
    </row>
    <row r="37" spans="2:12" s="24" customFormat="1" ht="12.75" customHeight="1">
      <c r="B37" s="25">
        <f t="shared" si="5"/>
        <v>24</v>
      </c>
      <c r="C37" s="26">
        <f t="shared" si="5"/>
        <v>42017</v>
      </c>
      <c r="D37" s="27">
        <f t="shared" si="2"/>
        <v>19.28</v>
      </c>
      <c r="E37" s="28">
        <f t="shared" si="3"/>
        <v>69</v>
      </c>
      <c r="F37" s="26">
        <f t="shared" si="1"/>
        <v>42062</v>
      </c>
      <c r="G37" s="27">
        <f t="shared" si="4"/>
        <v>57.01</v>
      </c>
      <c r="H37" s="29"/>
      <c r="I37" s="30"/>
      <c r="J37" s="31"/>
      <c r="K37" s="30"/>
      <c r="L37" s="32"/>
    </row>
    <row r="38" spans="2:12" s="24" customFormat="1" ht="12.75" customHeight="1">
      <c r="B38" s="25">
        <f t="shared" si="5"/>
        <v>25</v>
      </c>
      <c r="C38" s="26">
        <f t="shared" si="5"/>
        <v>42018</v>
      </c>
      <c r="D38" s="27">
        <f t="shared" si="2"/>
        <v>20.12</v>
      </c>
      <c r="E38" s="28">
        <f t="shared" si="3"/>
        <v>70</v>
      </c>
      <c r="F38" s="26">
        <f t="shared" si="1"/>
        <v>42063</v>
      </c>
      <c r="G38" s="27">
        <f t="shared" si="4"/>
        <v>57.85</v>
      </c>
      <c r="H38" s="29"/>
      <c r="I38" s="30"/>
      <c r="J38" s="31"/>
      <c r="K38" s="30"/>
      <c r="L38" s="32"/>
    </row>
    <row r="39" spans="2:12" s="24" customFormat="1" ht="12.75" customHeight="1">
      <c r="B39" s="25">
        <f t="shared" si="5"/>
        <v>26</v>
      </c>
      <c r="C39" s="26">
        <f t="shared" si="5"/>
        <v>42019</v>
      </c>
      <c r="D39" s="27">
        <f t="shared" si="2"/>
        <v>20.96</v>
      </c>
      <c r="E39" s="28">
        <f t="shared" si="3"/>
        <v>71</v>
      </c>
      <c r="F39" s="26">
        <f t="shared" si="1"/>
        <v>42064</v>
      </c>
      <c r="G39" s="27">
        <f t="shared" si="4"/>
        <v>58.68</v>
      </c>
      <c r="H39" s="29"/>
      <c r="I39" s="30"/>
      <c r="J39" s="31"/>
      <c r="K39" s="30"/>
      <c r="L39" s="32"/>
    </row>
    <row r="40" spans="2:12" s="24" customFormat="1" ht="12.75" customHeight="1">
      <c r="B40" s="25">
        <f t="shared" si="5"/>
        <v>27</v>
      </c>
      <c r="C40" s="26">
        <f t="shared" si="5"/>
        <v>42020</v>
      </c>
      <c r="D40" s="27">
        <f t="shared" si="2"/>
        <v>21.8</v>
      </c>
      <c r="E40" s="28">
        <f t="shared" si="3"/>
        <v>72</v>
      </c>
      <c r="F40" s="26">
        <f t="shared" si="1"/>
        <v>42065</v>
      </c>
      <c r="G40" s="27">
        <f t="shared" si="4"/>
        <v>59.52</v>
      </c>
      <c r="H40" s="29"/>
      <c r="I40" s="30"/>
      <c r="J40" s="31"/>
      <c r="K40" s="30"/>
      <c r="L40" s="32"/>
    </row>
    <row r="41" spans="2:12" s="24" customFormat="1" ht="12.75" customHeight="1">
      <c r="B41" s="25">
        <f t="shared" si="5"/>
        <v>28</v>
      </c>
      <c r="C41" s="26">
        <f t="shared" si="5"/>
        <v>42021</v>
      </c>
      <c r="D41" s="27">
        <f t="shared" si="2"/>
        <v>22.64</v>
      </c>
      <c r="E41" s="28">
        <f t="shared" si="3"/>
        <v>73</v>
      </c>
      <c r="F41" s="26">
        <f t="shared" si="1"/>
        <v>42066</v>
      </c>
      <c r="G41" s="27">
        <f t="shared" si="4"/>
        <v>60.36</v>
      </c>
      <c r="H41" s="29"/>
      <c r="I41" s="30"/>
      <c r="J41" s="31"/>
      <c r="K41" s="30"/>
      <c r="L41" s="32"/>
    </row>
    <row r="42" spans="2:12" s="24" customFormat="1" ht="12.75" customHeight="1">
      <c r="B42" s="25">
        <f t="shared" si="5"/>
        <v>29</v>
      </c>
      <c r="C42" s="26">
        <f t="shared" si="5"/>
        <v>42022</v>
      </c>
      <c r="D42" s="27">
        <f t="shared" si="2"/>
        <v>23.47</v>
      </c>
      <c r="E42" s="28">
        <f t="shared" si="3"/>
        <v>74</v>
      </c>
      <c r="F42" s="26">
        <f t="shared" si="1"/>
        <v>42067</v>
      </c>
      <c r="G42" s="27">
        <f t="shared" si="4"/>
        <v>61.2</v>
      </c>
      <c r="H42" s="29"/>
      <c r="I42" s="30"/>
      <c r="J42" s="31"/>
      <c r="K42" s="30"/>
      <c r="L42" s="32"/>
    </row>
    <row r="43" spans="2:12" s="24" customFormat="1" ht="12.75" customHeight="1">
      <c r="B43" s="25">
        <f t="shared" si="5"/>
        <v>30</v>
      </c>
      <c r="C43" s="26">
        <f t="shared" si="5"/>
        <v>42023</v>
      </c>
      <c r="D43" s="27">
        <f t="shared" si="2"/>
        <v>24.31</v>
      </c>
      <c r="E43" s="28">
        <f t="shared" si="3"/>
        <v>75</v>
      </c>
      <c r="F43" s="26">
        <f t="shared" si="1"/>
        <v>42068</v>
      </c>
      <c r="G43" s="27">
        <f t="shared" si="4"/>
        <v>62.04</v>
      </c>
      <c r="H43" s="29"/>
      <c r="I43" s="30"/>
      <c r="J43" s="31"/>
      <c r="K43" s="30"/>
      <c r="L43" s="32"/>
    </row>
    <row r="44" spans="2:12" s="24" customFormat="1" ht="12.75" customHeight="1">
      <c r="B44" s="25">
        <f t="shared" si="5"/>
        <v>31</v>
      </c>
      <c r="C44" s="26">
        <f t="shared" si="5"/>
        <v>42024</v>
      </c>
      <c r="D44" s="27">
        <f>ROUND($F$8*$F$7/365*B43,2)</f>
        <v>25.15</v>
      </c>
      <c r="E44" s="28">
        <f t="shared" si="3"/>
        <v>76</v>
      </c>
      <c r="F44" s="26">
        <f t="shared" si="1"/>
        <v>42069</v>
      </c>
      <c r="G44" s="27">
        <f t="shared" si="4"/>
        <v>62.88</v>
      </c>
      <c r="H44" s="29"/>
      <c r="I44" s="30"/>
      <c r="J44" s="31"/>
      <c r="K44" s="30"/>
      <c r="L44" s="32"/>
    </row>
    <row r="45" spans="2:12" s="24" customFormat="1" ht="12.75" customHeight="1">
      <c r="B45" s="25">
        <f t="shared" si="5"/>
        <v>32</v>
      </c>
      <c r="C45" s="26">
        <f t="shared" si="5"/>
        <v>42025</v>
      </c>
      <c r="D45" s="27">
        <f t="shared" si="2"/>
        <v>25.99</v>
      </c>
      <c r="E45" s="28">
        <f t="shared" si="3"/>
        <v>77</v>
      </c>
      <c r="F45" s="26">
        <f t="shared" si="1"/>
        <v>42070</v>
      </c>
      <c r="G45" s="27">
        <f t="shared" si="4"/>
        <v>63.72</v>
      </c>
      <c r="H45" s="29"/>
      <c r="I45" s="30"/>
      <c r="J45" s="31"/>
      <c r="K45" s="30"/>
      <c r="L45" s="32"/>
    </row>
    <row r="46" spans="2:12" s="24" customFormat="1" ht="12.75" customHeight="1">
      <c r="B46" s="25">
        <f t="shared" si="5"/>
        <v>33</v>
      </c>
      <c r="C46" s="26">
        <f t="shared" si="5"/>
        <v>42026</v>
      </c>
      <c r="D46" s="27">
        <f t="shared" si="2"/>
        <v>26.83</v>
      </c>
      <c r="E46" s="28">
        <f t="shared" si="3"/>
        <v>78</v>
      </c>
      <c r="F46" s="26">
        <f t="shared" si="1"/>
        <v>42071</v>
      </c>
      <c r="G46" s="27">
        <f t="shared" si="4"/>
        <v>64.55</v>
      </c>
      <c r="H46" s="29"/>
      <c r="I46" s="30"/>
      <c r="J46" s="31"/>
      <c r="K46" s="30"/>
      <c r="L46" s="32"/>
    </row>
    <row r="47" spans="2:12" s="24" customFormat="1" ht="12.75" customHeight="1">
      <c r="B47" s="25">
        <f aca="true" t="shared" si="6" ref="B47:C58">B46+1</f>
        <v>34</v>
      </c>
      <c r="C47" s="26">
        <f t="shared" si="6"/>
        <v>42027</v>
      </c>
      <c r="D47" s="27">
        <f t="shared" si="2"/>
        <v>27.67</v>
      </c>
      <c r="E47" s="28">
        <f t="shared" si="3"/>
        <v>79</v>
      </c>
      <c r="F47" s="26">
        <f t="shared" si="1"/>
        <v>42072</v>
      </c>
      <c r="G47" s="27">
        <f t="shared" si="4"/>
        <v>65.39</v>
      </c>
      <c r="H47" s="29"/>
      <c r="I47" s="30"/>
      <c r="J47" s="31"/>
      <c r="K47" s="30"/>
      <c r="L47" s="32"/>
    </row>
    <row r="48" spans="2:12" s="24" customFormat="1" ht="12.75" customHeight="1">
      <c r="B48" s="25">
        <f t="shared" si="6"/>
        <v>35</v>
      </c>
      <c r="C48" s="26">
        <f t="shared" si="6"/>
        <v>42028</v>
      </c>
      <c r="D48" s="27">
        <f t="shared" si="2"/>
        <v>28.5</v>
      </c>
      <c r="E48" s="28">
        <f t="shared" si="3"/>
        <v>80</v>
      </c>
      <c r="F48" s="26">
        <f t="shared" si="1"/>
        <v>42073</v>
      </c>
      <c r="G48" s="27">
        <f t="shared" si="4"/>
        <v>66.23</v>
      </c>
      <c r="H48" s="29"/>
      <c r="I48" s="30"/>
      <c r="J48" s="31"/>
      <c r="K48" s="30"/>
      <c r="L48" s="32"/>
    </row>
    <row r="49" spans="2:12" s="24" customFormat="1" ht="12.75" customHeight="1">
      <c r="B49" s="25">
        <f t="shared" si="6"/>
        <v>36</v>
      </c>
      <c r="C49" s="26">
        <f t="shared" si="6"/>
        <v>42029</v>
      </c>
      <c r="D49" s="27">
        <f t="shared" si="2"/>
        <v>29.34</v>
      </c>
      <c r="E49" s="28">
        <f t="shared" si="3"/>
        <v>81</v>
      </c>
      <c r="F49" s="26">
        <f t="shared" si="1"/>
        <v>42074</v>
      </c>
      <c r="G49" s="27">
        <f t="shared" si="4"/>
        <v>67.07</v>
      </c>
      <c r="H49" s="29"/>
      <c r="I49" s="30"/>
      <c r="J49" s="31"/>
      <c r="K49" s="30"/>
      <c r="L49" s="32"/>
    </row>
    <row r="50" spans="2:12" s="24" customFormat="1" ht="12.75" customHeight="1">
      <c r="B50" s="25">
        <f t="shared" si="6"/>
        <v>37</v>
      </c>
      <c r="C50" s="26">
        <f t="shared" si="6"/>
        <v>42030</v>
      </c>
      <c r="D50" s="27">
        <f t="shared" si="2"/>
        <v>30.18</v>
      </c>
      <c r="E50" s="28">
        <f t="shared" si="3"/>
        <v>82</v>
      </c>
      <c r="F50" s="26">
        <f t="shared" si="1"/>
        <v>42075</v>
      </c>
      <c r="G50" s="27">
        <f t="shared" si="4"/>
        <v>67.91</v>
      </c>
      <c r="H50" s="29"/>
      <c r="I50" s="30"/>
      <c r="J50" s="31"/>
      <c r="K50" s="30"/>
      <c r="L50" s="32"/>
    </row>
    <row r="51" spans="2:12" s="24" customFormat="1" ht="12.75" customHeight="1">
      <c r="B51" s="25">
        <f t="shared" si="6"/>
        <v>38</v>
      </c>
      <c r="C51" s="26">
        <f t="shared" si="6"/>
        <v>42031</v>
      </c>
      <c r="D51" s="27">
        <f t="shared" si="2"/>
        <v>31.02</v>
      </c>
      <c r="E51" s="28">
        <f t="shared" si="3"/>
        <v>83</v>
      </c>
      <c r="F51" s="26">
        <f t="shared" si="1"/>
        <v>42076</v>
      </c>
      <c r="G51" s="27">
        <f t="shared" si="4"/>
        <v>68.75</v>
      </c>
      <c r="H51" s="29"/>
      <c r="I51" s="30"/>
      <c r="J51" s="31"/>
      <c r="K51" s="30"/>
      <c r="L51" s="32"/>
    </row>
    <row r="52" spans="2:12" s="24" customFormat="1" ht="12.75" customHeight="1">
      <c r="B52" s="25">
        <f t="shared" si="6"/>
        <v>39</v>
      </c>
      <c r="C52" s="26">
        <f t="shared" si="6"/>
        <v>42032</v>
      </c>
      <c r="D52" s="27">
        <f t="shared" si="2"/>
        <v>31.86</v>
      </c>
      <c r="E52" s="28">
        <f t="shared" si="3"/>
        <v>84</v>
      </c>
      <c r="F52" s="26">
        <f t="shared" si="1"/>
        <v>42077</v>
      </c>
      <c r="G52" s="27">
        <f t="shared" si="4"/>
        <v>69.58</v>
      </c>
      <c r="H52" s="29"/>
      <c r="I52" s="30"/>
      <c r="J52" s="31"/>
      <c r="K52" s="30"/>
      <c r="L52" s="32"/>
    </row>
    <row r="53" spans="2:12" s="24" customFormat="1" ht="12.75" customHeight="1">
      <c r="B53" s="25">
        <f t="shared" si="6"/>
        <v>40</v>
      </c>
      <c r="C53" s="26">
        <f t="shared" si="6"/>
        <v>42033</v>
      </c>
      <c r="D53" s="27">
        <f t="shared" si="2"/>
        <v>32.7</v>
      </c>
      <c r="E53" s="28">
        <f t="shared" si="3"/>
        <v>85</v>
      </c>
      <c r="F53" s="26">
        <f t="shared" si="1"/>
        <v>42078</v>
      </c>
      <c r="G53" s="27">
        <f t="shared" si="4"/>
        <v>70.42</v>
      </c>
      <c r="H53" s="33"/>
      <c r="I53" s="30"/>
      <c r="J53" s="31"/>
      <c r="K53" s="30"/>
      <c r="L53" s="32"/>
    </row>
    <row r="54" spans="2:12" s="24" customFormat="1" ht="12.75" customHeight="1">
      <c r="B54" s="25">
        <f t="shared" si="6"/>
        <v>41</v>
      </c>
      <c r="C54" s="26">
        <f t="shared" si="6"/>
        <v>42034</v>
      </c>
      <c r="D54" s="27">
        <f t="shared" si="2"/>
        <v>33.53</v>
      </c>
      <c r="E54" s="28">
        <f t="shared" si="3"/>
        <v>86</v>
      </c>
      <c r="F54" s="26">
        <f t="shared" si="1"/>
        <v>42079</v>
      </c>
      <c r="G54" s="27">
        <f t="shared" si="4"/>
        <v>71.26</v>
      </c>
      <c r="H54" s="29"/>
      <c r="I54" s="30"/>
      <c r="J54" s="31"/>
      <c r="K54" s="30"/>
      <c r="L54" s="32"/>
    </row>
    <row r="55" spans="2:12" s="24" customFormat="1" ht="12.75" customHeight="1">
      <c r="B55" s="25">
        <f t="shared" si="6"/>
        <v>42</v>
      </c>
      <c r="C55" s="26">
        <f t="shared" si="6"/>
        <v>42035</v>
      </c>
      <c r="D55" s="27">
        <f t="shared" si="2"/>
        <v>34.37</v>
      </c>
      <c r="E55" s="28">
        <f t="shared" si="3"/>
        <v>87</v>
      </c>
      <c r="F55" s="26">
        <f t="shared" si="1"/>
        <v>42080</v>
      </c>
      <c r="G55" s="27">
        <f t="shared" si="4"/>
        <v>72.1</v>
      </c>
      <c r="H55" s="29"/>
      <c r="I55" s="30"/>
      <c r="J55" s="31"/>
      <c r="K55" s="30"/>
      <c r="L55" s="32"/>
    </row>
    <row r="56" spans="2:12" s="24" customFormat="1" ht="12.75" customHeight="1">
      <c r="B56" s="25">
        <f t="shared" si="6"/>
        <v>43</v>
      </c>
      <c r="C56" s="26">
        <f t="shared" si="6"/>
        <v>42036</v>
      </c>
      <c r="D56" s="27">
        <f t="shared" si="2"/>
        <v>35.21</v>
      </c>
      <c r="E56" s="28">
        <f t="shared" si="3"/>
        <v>88</v>
      </c>
      <c r="F56" s="26">
        <f t="shared" si="1"/>
        <v>42081</v>
      </c>
      <c r="G56" s="27">
        <f t="shared" si="4"/>
        <v>72.94</v>
      </c>
      <c r="H56" s="29"/>
      <c r="I56" s="30"/>
      <c r="J56" s="31"/>
      <c r="K56" s="30"/>
      <c r="L56" s="32"/>
    </row>
    <row r="57" spans="2:12" s="24" customFormat="1" ht="12.75" customHeight="1">
      <c r="B57" s="25">
        <f t="shared" si="6"/>
        <v>44</v>
      </c>
      <c r="C57" s="26">
        <f t="shared" si="6"/>
        <v>42037</v>
      </c>
      <c r="D57" s="27">
        <f t="shared" si="2"/>
        <v>36.05</v>
      </c>
      <c r="E57" s="28">
        <f t="shared" si="3"/>
        <v>89</v>
      </c>
      <c r="F57" s="26">
        <f t="shared" si="1"/>
        <v>42082</v>
      </c>
      <c r="G57" s="27">
        <f t="shared" si="4"/>
        <v>73.78</v>
      </c>
      <c r="H57" s="29"/>
      <c r="I57" s="30"/>
      <c r="J57" s="31"/>
      <c r="K57" s="30"/>
      <c r="L57" s="32"/>
    </row>
    <row r="58" spans="2:12" s="24" customFormat="1" ht="12.75" customHeight="1">
      <c r="B58" s="25">
        <f t="shared" si="6"/>
        <v>45</v>
      </c>
      <c r="C58" s="26">
        <f t="shared" si="6"/>
        <v>42038</v>
      </c>
      <c r="D58" s="27">
        <f>ROUND($F$8*$F$7/365*B57,2)</f>
        <v>36.89</v>
      </c>
      <c r="E58" s="28">
        <f t="shared" si="3"/>
        <v>90</v>
      </c>
      <c r="F58" s="26">
        <f t="shared" si="1"/>
        <v>42083</v>
      </c>
      <c r="G58" s="27">
        <f>ROUND($F$8*$F$7/365*E57,2)</f>
        <v>74.61</v>
      </c>
      <c r="H58" s="29"/>
      <c r="I58" s="30"/>
      <c r="J58" s="31"/>
      <c r="K58" s="30"/>
      <c r="L58" s="32"/>
    </row>
    <row r="59" spans="1:8" s="24" customFormat="1" ht="39.75" customHeight="1">
      <c r="A59" s="34"/>
      <c r="E59" s="34"/>
      <c r="F59" s="35">
        <f>F58+1</f>
        <v>42084</v>
      </c>
      <c r="G59" s="38">
        <f>ROUND($F$8*$F$7/365*E58,2)</f>
        <v>75.45</v>
      </c>
      <c r="H59" s="36"/>
    </row>
    <row r="60" spans="1:8" ht="11.25">
      <c r="A60" s="12"/>
      <c r="H60" s="14"/>
    </row>
    <row r="61" spans="1:10" ht="22.5" customHeight="1">
      <c r="A61" s="12"/>
      <c r="B61" s="62" t="s">
        <v>8</v>
      </c>
      <c r="C61" s="62"/>
      <c r="D61" s="62"/>
      <c r="E61" s="62"/>
      <c r="F61" s="62"/>
      <c r="G61" s="62"/>
      <c r="H61" s="16"/>
      <c r="I61" s="11"/>
      <c r="J61" s="14"/>
    </row>
    <row r="62" spans="1:10" ht="11.25">
      <c r="A62" s="12"/>
      <c r="B62" s="13"/>
      <c r="G62" s="15"/>
      <c r="H62" s="16"/>
      <c r="I62" s="11"/>
      <c r="J62" s="14"/>
    </row>
  </sheetData>
  <sheetProtection/>
  <mergeCells count="4">
    <mergeCell ref="B2:G2"/>
    <mergeCell ref="B3:G3"/>
    <mergeCell ref="B4:G4"/>
    <mergeCell ref="B61:G6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63"/>
  <sheetViews>
    <sheetView zoomScalePageLayoutView="0" workbookViewId="0" topLeftCell="A1">
      <selection activeCell="C15" sqref="C15"/>
    </sheetView>
  </sheetViews>
  <sheetFormatPr defaultColWidth="9.140625" defaultRowHeight="12.75"/>
  <cols>
    <col min="1" max="1" width="4.140625" style="2" customWidth="1"/>
    <col min="2" max="2" width="4.8515625" style="2" customWidth="1"/>
    <col min="3" max="3" width="13.57421875" style="2" customWidth="1"/>
    <col min="4" max="4" width="12.421875" style="2" customWidth="1"/>
    <col min="5" max="5" width="4.8515625" style="2" customWidth="1"/>
    <col min="6" max="6" width="13.57421875" style="2" customWidth="1"/>
    <col min="7" max="7" width="12.421875" style="2" customWidth="1"/>
    <col min="8" max="8" width="10.140625" style="2" customWidth="1"/>
    <col min="9" max="9" width="4.00390625" style="2" customWidth="1"/>
    <col min="10" max="10" width="5.7109375" style="2" customWidth="1"/>
    <col min="11" max="16384" width="9.140625" style="2" customWidth="1"/>
  </cols>
  <sheetData>
    <row r="2" spans="2:10" ht="11.25">
      <c r="B2" s="60" t="s">
        <v>36</v>
      </c>
      <c r="C2" s="60"/>
      <c r="D2" s="60"/>
      <c r="E2" s="60"/>
      <c r="F2" s="60"/>
      <c r="G2" s="60"/>
      <c r="H2" s="3"/>
      <c r="I2" s="3"/>
      <c r="J2" s="3"/>
    </row>
    <row r="3" spans="2:10" ht="11.25">
      <c r="B3" s="61" t="s">
        <v>11</v>
      </c>
      <c r="C3" s="61"/>
      <c r="D3" s="61"/>
      <c r="E3" s="61"/>
      <c r="F3" s="61"/>
      <c r="G3" s="61"/>
      <c r="H3" s="3"/>
      <c r="I3" s="3"/>
      <c r="J3" s="3"/>
    </row>
    <row r="4" spans="2:10" ht="11.25">
      <c r="B4" s="61"/>
      <c r="C4" s="61"/>
      <c r="D4" s="61"/>
      <c r="E4" s="61"/>
      <c r="F4" s="61"/>
      <c r="G4" s="61"/>
      <c r="H4" s="3"/>
      <c r="I4" s="3"/>
      <c r="J4" s="3"/>
    </row>
    <row r="5" spans="2:10" ht="11.25">
      <c r="B5" s="4" t="s">
        <v>4</v>
      </c>
      <c r="C5" s="5"/>
      <c r="D5" s="3"/>
      <c r="F5" s="37">
        <v>0.0165</v>
      </c>
      <c r="G5" s="3"/>
      <c r="H5" s="3"/>
      <c r="I5" s="3"/>
      <c r="J5" s="3"/>
    </row>
    <row r="6" spans="2:10" ht="11.25">
      <c r="B6" s="4" t="s">
        <v>3</v>
      </c>
      <c r="C6" s="5"/>
      <c r="D6" s="3"/>
      <c r="F6" s="18">
        <v>0.01</v>
      </c>
      <c r="G6" s="3"/>
      <c r="H6" s="3"/>
      <c r="I6" s="3"/>
      <c r="J6" s="3"/>
    </row>
    <row r="7" spans="2:10" ht="11.25">
      <c r="B7" s="4" t="s">
        <v>5</v>
      </c>
      <c r="C7" s="5"/>
      <c r="D7" s="3"/>
      <c r="F7" s="18">
        <f>F6+F5</f>
        <v>0.026500000000000003</v>
      </c>
      <c r="G7" s="3"/>
      <c r="H7" s="3"/>
      <c r="I7" s="3"/>
      <c r="J7" s="3"/>
    </row>
    <row r="8" spans="2:10" ht="11.25">
      <c r="B8" s="4" t="s">
        <v>10</v>
      </c>
      <c r="C8" s="5"/>
      <c r="D8" s="3"/>
      <c r="F8" s="19">
        <v>10000</v>
      </c>
      <c r="G8" s="3"/>
      <c r="H8" s="3"/>
      <c r="I8" s="3"/>
      <c r="J8" s="3"/>
    </row>
    <row r="9" spans="2:10" ht="11.25">
      <c r="B9" s="4" t="s">
        <v>9</v>
      </c>
      <c r="C9" s="5"/>
      <c r="D9" s="3"/>
      <c r="F9" s="20">
        <f>F60-C14</f>
        <v>92</v>
      </c>
      <c r="G9" s="3"/>
      <c r="H9" s="3"/>
      <c r="I9" s="3"/>
      <c r="J9" s="3"/>
    </row>
    <row r="10" spans="2:10" ht="11.25">
      <c r="B10" s="4" t="s">
        <v>32</v>
      </c>
      <c r="C10" s="5"/>
      <c r="D10" s="52"/>
      <c r="F10" s="6">
        <v>42815</v>
      </c>
      <c r="G10" s="3"/>
      <c r="H10" s="3"/>
      <c r="I10" s="3"/>
      <c r="J10" s="3"/>
    </row>
    <row r="11" spans="2:10" ht="11.25">
      <c r="B11" s="4" t="s">
        <v>31</v>
      </c>
      <c r="C11" s="5"/>
      <c r="D11" s="52"/>
      <c r="E11" s="48"/>
      <c r="F11" s="6">
        <v>42170</v>
      </c>
      <c r="G11" s="3"/>
      <c r="H11" s="3"/>
      <c r="I11" s="3"/>
      <c r="J11" s="3"/>
    </row>
    <row r="12" spans="2:10" ht="11.25">
      <c r="B12" s="4"/>
      <c r="C12" s="5"/>
      <c r="D12" s="52"/>
      <c r="F12" s="6"/>
      <c r="G12" s="3"/>
      <c r="H12" s="3"/>
      <c r="I12" s="3"/>
      <c r="J12" s="3"/>
    </row>
    <row r="13" spans="2:12" ht="56.25">
      <c r="B13" s="21" t="s">
        <v>1</v>
      </c>
      <c r="C13" s="22" t="s">
        <v>7</v>
      </c>
      <c r="D13" s="23" t="s">
        <v>6</v>
      </c>
      <c r="E13" s="21" t="s">
        <v>1</v>
      </c>
      <c r="F13" s="22" t="s">
        <v>7</v>
      </c>
      <c r="G13" s="17" t="s">
        <v>6</v>
      </c>
      <c r="H13" s="7"/>
      <c r="I13" s="8"/>
      <c r="J13" s="9"/>
      <c r="K13" s="8"/>
      <c r="L13" s="10"/>
    </row>
    <row r="14" spans="2:12" s="24" customFormat="1" ht="12.75" customHeight="1">
      <c r="B14" s="25">
        <v>1</v>
      </c>
      <c r="C14" s="26">
        <v>42084</v>
      </c>
      <c r="D14" s="27">
        <v>0</v>
      </c>
      <c r="E14" s="28">
        <f>B59+1</f>
        <v>47</v>
      </c>
      <c r="F14" s="26">
        <f>C59+1</f>
        <v>42130</v>
      </c>
      <c r="G14" s="27">
        <f>ROUND($F$8*$F$7/365*B59,2)</f>
        <v>33.4</v>
      </c>
      <c r="H14" s="29"/>
      <c r="I14" s="30"/>
      <c r="J14" s="31"/>
      <c r="K14" s="30"/>
      <c r="L14" s="32"/>
    </row>
    <row r="15" spans="2:12" s="24" customFormat="1" ht="12.75" customHeight="1">
      <c r="B15" s="25">
        <f aca="true" t="shared" si="0" ref="B15:C30">B14+1</f>
        <v>2</v>
      </c>
      <c r="C15" s="26">
        <f t="shared" si="0"/>
        <v>42085</v>
      </c>
      <c r="D15" s="27">
        <f>ROUND($F$8*$F$7/365*B14,2)</f>
        <v>0.73</v>
      </c>
      <c r="E15" s="28">
        <f>E14+1</f>
        <v>48</v>
      </c>
      <c r="F15" s="26">
        <f aca="true" t="shared" si="1" ref="F15:F59">F14+1</f>
        <v>42131</v>
      </c>
      <c r="G15" s="27">
        <f>ROUND($F$8*$F$7/365*E14,2)</f>
        <v>34.12</v>
      </c>
      <c r="H15" s="29"/>
      <c r="I15" s="30"/>
      <c r="J15" s="31"/>
      <c r="K15" s="30"/>
      <c r="L15" s="32"/>
    </row>
    <row r="16" spans="2:12" s="24" customFormat="1" ht="12.75" customHeight="1">
      <c r="B16" s="25">
        <f t="shared" si="0"/>
        <v>3</v>
      </c>
      <c r="C16" s="26">
        <f t="shared" si="0"/>
        <v>42086</v>
      </c>
      <c r="D16" s="27">
        <f aca="true" t="shared" si="2" ref="D16:D59">ROUND($F$8*$F$7/365*B15,2)</f>
        <v>1.45</v>
      </c>
      <c r="E16" s="28">
        <f aca="true" t="shared" si="3" ref="E16:E59">E15+1</f>
        <v>49</v>
      </c>
      <c r="F16" s="26">
        <f t="shared" si="1"/>
        <v>42132</v>
      </c>
      <c r="G16" s="27">
        <f aca="true" t="shared" si="4" ref="G16:G59">ROUND($F$8*$F$7/365*E15,2)</f>
        <v>34.85</v>
      </c>
      <c r="H16" s="29"/>
      <c r="I16" s="30"/>
      <c r="J16" s="31"/>
      <c r="K16" s="30"/>
      <c r="L16" s="32"/>
    </row>
    <row r="17" spans="2:12" s="24" customFormat="1" ht="12.75" customHeight="1">
      <c r="B17" s="25">
        <f t="shared" si="0"/>
        <v>4</v>
      </c>
      <c r="C17" s="26">
        <f t="shared" si="0"/>
        <v>42087</v>
      </c>
      <c r="D17" s="27">
        <f t="shared" si="2"/>
        <v>2.18</v>
      </c>
      <c r="E17" s="28">
        <f t="shared" si="3"/>
        <v>50</v>
      </c>
      <c r="F17" s="26">
        <f t="shared" si="1"/>
        <v>42133</v>
      </c>
      <c r="G17" s="27">
        <f t="shared" si="4"/>
        <v>35.58</v>
      </c>
      <c r="H17" s="29"/>
      <c r="I17" s="30" t="s">
        <v>0</v>
      </c>
      <c r="J17" s="31"/>
      <c r="K17" s="30"/>
      <c r="L17" s="32"/>
    </row>
    <row r="18" spans="2:12" s="24" customFormat="1" ht="12.75" customHeight="1">
      <c r="B18" s="25">
        <f t="shared" si="0"/>
        <v>5</v>
      </c>
      <c r="C18" s="26">
        <f t="shared" si="0"/>
        <v>42088</v>
      </c>
      <c r="D18" s="27">
        <f t="shared" si="2"/>
        <v>2.9</v>
      </c>
      <c r="E18" s="28">
        <f t="shared" si="3"/>
        <v>51</v>
      </c>
      <c r="F18" s="26">
        <f t="shared" si="1"/>
        <v>42134</v>
      </c>
      <c r="G18" s="27">
        <f t="shared" si="4"/>
        <v>36.3</v>
      </c>
      <c r="H18" s="29"/>
      <c r="I18" s="30"/>
      <c r="J18" s="31"/>
      <c r="K18" s="30"/>
      <c r="L18" s="32"/>
    </row>
    <row r="19" spans="2:12" s="24" customFormat="1" ht="12.75" customHeight="1">
      <c r="B19" s="25">
        <f t="shared" si="0"/>
        <v>6</v>
      </c>
      <c r="C19" s="26">
        <f t="shared" si="0"/>
        <v>42089</v>
      </c>
      <c r="D19" s="27">
        <f t="shared" si="2"/>
        <v>3.63</v>
      </c>
      <c r="E19" s="28">
        <f t="shared" si="3"/>
        <v>52</v>
      </c>
      <c r="F19" s="26">
        <f t="shared" si="1"/>
        <v>42135</v>
      </c>
      <c r="G19" s="27">
        <f t="shared" si="4"/>
        <v>37.03</v>
      </c>
      <c r="H19" s="29"/>
      <c r="I19" s="30"/>
      <c r="J19" s="31"/>
      <c r="K19" s="30"/>
      <c r="L19" s="32"/>
    </row>
    <row r="20" spans="2:12" s="24" customFormat="1" ht="12.75" customHeight="1">
      <c r="B20" s="25">
        <f t="shared" si="0"/>
        <v>7</v>
      </c>
      <c r="C20" s="26">
        <f t="shared" si="0"/>
        <v>42090</v>
      </c>
      <c r="D20" s="27">
        <f t="shared" si="2"/>
        <v>4.36</v>
      </c>
      <c r="E20" s="28">
        <f t="shared" si="3"/>
        <v>53</v>
      </c>
      <c r="F20" s="26">
        <f t="shared" si="1"/>
        <v>42136</v>
      </c>
      <c r="G20" s="27">
        <f t="shared" si="4"/>
        <v>37.75</v>
      </c>
      <c r="H20" s="29"/>
      <c r="I20" s="30"/>
      <c r="J20" s="31"/>
      <c r="K20" s="30"/>
      <c r="L20" s="32"/>
    </row>
    <row r="21" spans="2:12" s="24" customFormat="1" ht="12.75" customHeight="1">
      <c r="B21" s="25">
        <f t="shared" si="0"/>
        <v>8</v>
      </c>
      <c r="C21" s="26">
        <f t="shared" si="0"/>
        <v>42091</v>
      </c>
      <c r="D21" s="27">
        <f t="shared" si="2"/>
        <v>5.08</v>
      </c>
      <c r="E21" s="28">
        <f t="shared" si="3"/>
        <v>54</v>
      </c>
      <c r="F21" s="26">
        <f t="shared" si="1"/>
        <v>42137</v>
      </c>
      <c r="G21" s="27">
        <f t="shared" si="4"/>
        <v>38.48</v>
      </c>
      <c r="H21" s="29"/>
      <c r="I21" s="30"/>
      <c r="J21" s="31"/>
      <c r="K21" s="30"/>
      <c r="L21" s="32"/>
    </row>
    <row r="22" spans="2:10" s="24" customFormat="1" ht="12.75" customHeight="1">
      <c r="B22" s="25">
        <f t="shared" si="0"/>
        <v>9</v>
      </c>
      <c r="C22" s="26">
        <f t="shared" si="0"/>
        <v>42092</v>
      </c>
      <c r="D22" s="27">
        <f t="shared" si="2"/>
        <v>5.81</v>
      </c>
      <c r="E22" s="28">
        <f t="shared" si="3"/>
        <v>55</v>
      </c>
      <c r="F22" s="26">
        <f t="shared" si="1"/>
        <v>42138</v>
      </c>
      <c r="G22" s="27">
        <f t="shared" si="4"/>
        <v>39.21</v>
      </c>
      <c r="H22" s="29"/>
      <c r="I22" s="30"/>
      <c r="J22" s="31"/>
    </row>
    <row r="23" spans="2:10" s="24" customFormat="1" ht="12.75" customHeight="1">
      <c r="B23" s="25">
        <f t="shared" si="0"/>
        <v>10</v>
      </c>
      <c r="C23" s="26">
        <f t="shared" si="0"/>
        <v>42093</v>
      </c>
      <c r="D23" s="27">
        <f t="shared" si="2"/>
        <v>6.53</v>
      </c>
      <c r="E23" s="28">
        <f t="shared" si="3"/>
        <v>56</v>
      </c>
      <c r="F23" s="26">
        <f t="shared" si="1"/>
        <v>42139</v>
      </c>
      <c r="G23" s="27">
        <f t="shared" si="4"/>
        <v>39.93</v>
      </c>
      <c r="H23" s="29"/>
      <c r="I23" s="30"/>
      <c r="J23" s="31"/>
    </row>
    <row r="24" spans="2:10" s="24" customFormat="1" ht="12.75" customHeight="1">
      <c r="B24" s="25">
        <f t="shared" si="0"/>
        <v>11</v>
      </c>
      <c r="C24" s="26">
        <f t="shared" si="0"/>
        <v>42094</v>
      </c>
      <c r="D24" s="27">
        <f t="shared" si="2"/>
        <v>7.26</v>
      </c>
      <c r="E24" s="28">
        <f t="shared" si="3"/>
        <v>57</v>
      </c>
      <c r="F24" s="26">
        <f t="shared" si="1"/>
        <v>42140</v>
      </c>
      <c r="G24" s="27">
        <f t="shared" si="4"/>
        <v>40.66</v>
      </c>
      <c r="H24" s="29"/>
      <c r="I24" s="30"/>
      <c r="J24" s="31"/>
    </row>
    <row r="25" spans="2:10" s="24" customFormat="1" ht="12.75" customHeight="1">
      <c r="B25" s="25">
        <f t="shared" si="0"/>
        <v>12</v>
      </c>
      <c r="C25" s="26">
        <f t="shared" si="0"/>
        <v>42095</v>
      </c>
      <c r="D25" s="27">
        <f t="shared" si="2"/>
        <v>7.99</v>
      </c>
      <c r="E25" s="28">
        <f t="shared" si="3"/>
        <v>58</v>
      </c>
      <c r="F25" s="26">
        <f t="shared" si="1"/>
        <v>42141</v>
      </c>
      <c r="G25" s="27">
        <f t="shared" si="4"/>
        <v>41.38</v>
      </c>
      <c r="H25" s="29"/>
      <c r="I25" s="30"/>
      <c r="J25" s="31"/>
    </row>
    <row r="26" spans="2:12" s="24" customFormat="1" ht="12.75" customHeight="1">
      <c r="B26" s="25">
        <f t="shared" si="0"/>
        <v>13</v>
      </c>
      <c r="C26" s="26">
        <f t="shared" si="0"/>
        <v>42096</v>
      </c>
      <c r="D26" s="27">
        <f t="shared" si="2"/>
        <v>8.71</v>
      </c>
      <c r="E26" s="28">
        <f t="shared" si="3"/>
        <v>59</v>
      </c>
      <c r="F26" s="26">
        <f t="shared" si="1"/>
        <v>42142</v>
      </c>
      <c r="G26" s="27">
        <f t="shared" si="4"/>
        <v>42.11</v>
      </c>
      <c r="H26" s="29"/>
      <c r="I26" s="30"/>
      <c r="J26" s="31"/>
      <c r="K26" s="30"/>
      <c r="L26" s="32"/>
    </row>
    <row r="27" spans="2:12" s="24" customFormat="1" ht="12.75" customHeight="1">
      <c r="B27" s="25">
        <f t="shared" si="0"/>
        <v>14</v>
      </c>
      <c r="C27" s="26">
        <f t="shared" si="0"/>
        <v>42097</v>
      </c>
      <c r="D27" s="27">
        <f t="shared" si="2"/>
        <v>9.44</v>
      </c>
      <c r="E27" s="28">
        <f t="shared" si="3"/>
        <v>60</v>
      </c>
      <c r="F27" s="26">
        <f t="shared" si="1"/>
        <v>42143</v>
      </c>
      <c r="G27" s="27">
        <f t="shared" si="4"/>
        <v>42.84</v>
      </c>
      <c r="H27" s="29"/>
      <c r="I27" s="30"/>
      <c r="J27" s="31"/>
      <c r="K27" s="30"/>
      <c r="L27" s="32"/>
    </row>
    <row r="28" spans="2:12" s="24" customFormat="1" ht="12.75" customHeight="1">
      <c r="B28" s="25">
        <f t="shared" si="0"/>
        <v>15</v>
      </c>
      <c r="C28" s="26">
        <f t="shared" si="0"/>
        <v>42098</v>
      </c>
      <c r="D28" s="27">
        <f t="shared" si="2"/>
        <v>10.16</v>
      </c>
      <c r="E28" s="28">
        <f t="shared" si="3"/>
        <v>61</v>
      </c>
      <c r="F28" s="26">
        <f t="shared" si="1"/>
        <v>42144</v>
      </c>
      <c r="G28" s="27">
        <f t="shared" si="4"/>
        <v>43.56</v>
      </c>
      <c r="H28" s="29"/>
      <c r="I28" s="30"/>
      <c r="J28" s="31"/>
      <c r="K28" s="30"/>
      <c r="L28" s="32"/>
    </row>
    <row r="29" spans="2:12" s="24" customFormat="1" ht="12.75" customHeight="1">
      <c r="B29" s="25">
        <f t="shared" si="0"/>
        <v>16</v>
      </c>
      <c r="C29" s="26">
        <f t="shared" si="0"/>
        <v>42099</v>
      </c>
      <c r="D29" s="27">
        <f t="shared" si="2"/>
        <v>10.89</v>
      </c>
      <c r="E29" s="28">
        <f t="shared" si="3"/>
        <v>62</v>
      </c>
      <c r="F29" s="26">
        <f t="shared" si="1"/>
        <v>42145</v>
      </c>
      <c r="G29" s="27">
        <f t="shared" si="4"/>
        <v>44.29</v>
      </c>
      <c r="H29" s="29"/>
      <c r="I29" s="30"/>
      <c r="J29" s="31"/>
      <c r="K29" s="30"/>
      <c r="L29" s="32"/>
    </row>
    <row r="30" spans="2:12" s="24" customFormat="1" ht="12.75" customHeight="1">
      <c r="B30" s="25">
        <f t="shared" si="0"/>
        <v>17</v>
      </c>
      <c r="C30" s="26">
        <f t="shared" si="0"/>
        <v>42100</v>
      </c>
      <c r="D30" s="27">
        <f t="shared" si="2"/>
        <v>11.62</v>
      </c>
      <c r="E30" s="28">
        <f t="shared" si="3"/>
        <v>63</v>
      </c>
      <c r="F30" s="26">
        <f t="shared" si="1"/>
        <v>42146</v>
      </c>
      <c r="G30" s="27">
        <f t="shared" si="4"/>
        <v>45.01</v>
      </c>
      <c r="H30" s="29"/>
      <c r="I30" s="30"/>
      <c r="J30" s="31"/>
      <c r="K30" s="30"/>
      <c r="L30" s="32"/>
    </row>
    <row r="31" spans="2:12" s="24" customFormat="1" ht="12.75" customHeight="1">
      <c r="B31" s="25">
        <f aca="true" t="shared" si="5" ref="B31:C46">B30+1</f>
        <v>18</v>
      </c>
      <c r="C31" s="26">
        <f t="shared" si="5"/>
        <v>42101</v>
      </c>
      <c r="D31" s="27">
        <f t="shared" si="2"/>
        <v>12.34</v>
      </c>
      <c r="E31" s="28">
        <f t="shared" si="3"/>
        <v>64</v>
      </c>
      <c r="F31" s="26">
        <f t="shared" si="1"/>
        <v>42147</v>
      </c>
      <c r="G31" s="27">
        <f t="shared" si="4"/>
        <v>45.74</v>
      </c>
      <c r="H31" s="29"/>
      <c r="I31" s="30"/>
      <c r="J31" s="31"/>
      <c r="K31" s="30"/>
      <c r="L31" s="32"/>
    </row>
    <row r="32" spans="2:12" s="24" customFormat="1" ht="12.75" customHeight="1">
      <c r="B32" s="25">
        <f t="shared" si="5"/>
        <v>19</v>
      </c>
      <c r="C32" s="26">
        <f t="shared" si="5"/>
        <v>42102</v>
      </c>
      <c r="D32" s="27">
        <f t="shared" si="2"/>
        <v>13.07</v>
      </c>
      <c r="E32" s="28">
        <f t="shared" si="3"/>
        <v>65</v>
      </c>
      <c r="F32" s="26">
        <f t="shared" si="1"/>
        <v>42148</v>
      </c>
      <c r="G32" s="27">
        <f t="shared" si="4"/>
        <v>46.47</v>
      </c>
      <c r="H32" s="29"/>
      <c r="I32" s="30"/>
      <c r="J32" s="31"/>
      <c r="K32" s="30"/>
      <c r="L32" s="32"/>
    </row>
    <row r="33" spans="2:12" s="24" customFormat="1" ht="12.75" customHeight="1">
      <c r="B33" s="25">
        <f t="shared" si="5"/>
        <v>20</v>
      </c>
      <c r="C33" s="26">
        <f t="shared" si="5"/>
        <v>42103</v>
      </c>
      <c r="D33" s="27">
        <f t="shared" si="2"/>
        <v>13.79</v>
      </c>
      <c r="E33" s="28">
        <f t="shared" si="3"/>
        <v>66</v>
      </c>
      <c r="F33" s="26">
        <f t="shared" si="1"/>
        <v>42149</v>
      </c>
      <c r="G33" s="27">
        <f t="shared" si="4"/>
        <v>47.19</v>
      </c>
      <c r="H33" s="29"/>
      <c r="I33" s="30"/>
      <c r="J33" s="31"/>
      <c r="K33" s="30"/>
      <c r="L33" s="32"/>
    </row>
    <row r="34" spans="2:12" s="24" customFormat="1" ht="12.75" customHeight="1">
      <c r="B34" s="25">
        <f t="shared" si="5"/>
        <v>21</v>
      </c>
      <c r="C34" s="26">
        <f t="shared" si="5"/>
        <v>42104</v>
      </c>
      <c r="D34" s="27">
        <f t="shared" si="2"/>
        <v>14.52</v>
      </c>
      <c r="E34" s="28">
        <f t="shared" si="3"/>
        <v>67</v>
      </c>
      <c r="F34" s="26">
        <f t="shared" si="1"/>
        <v>42150</v>
      </c>
      <c r="G34" s="27">
        <f t="shared" si="4"/>
        <v>47.92</v>
      </c>
      <c r="H34" s="29"/>
      <c r="I34" s="30"/>
      <c r="J34" s="31"/>
      <c r="K34" s="30"/>
      <c r="L34" s="32"/>
    </row>
    <row r="35" spans="2:12" s="24" customFormat="1" ht="12.75" customHeight="1">
      <c r="B35" s="25">
        <f t="shared" si="5"/>
        <v>22</v>
      </c>
      <c r="C35" s="26">
        <f t="shared" si="5"/>
        <v>42105</v>
      </c>
      <c r="D35" s="27">
        <f t="shared" si="2"/>
        <v>15.25</v>
      </c>
      <c r="E35" s="28">
        <f t="shared" si="3"/>
        <v>68</v>
      </c>
      <c r="F35" s="26">
        <f t="shared" si="1"/>
        <v>42151</v>
      </c>
      <c r="G35" s="27">
        <f t="shared" si="4"/>
        <v>48.64</v>
      </c>
      <c r="H35" s="29"/>
      <c r="I35" s="30"/>
      <c r="J35" s="31"/>
      <c r="K35" s="30"/>
      <c r="L35" s="32"/>
    </row>
    <row r="36" spans="2:12" s="24" customFormat="1" ht="12.75" customHeight="1">
      <c r="B36" s="25">
        <f t="shared" si="5"/>
        <v>23</v>
      </c>
      <c r="C36" s="26">
        <f t="shared" si="5"/>
        <v>42106</v>
      </c>
      <c r="D36" s="27">
        <f t="shared" si="2"/>
        <v>15.97</v>
      </c>
      <c r="E36" s="28">
        <f t="shared" si="3"/>
        <v>69</v>
      </c>
      <c r="F36" s="26">
        <f t="shared" si="1"/>
        <v>42152</v>
      </c>
      <c r="G36" s="27">
        <f t="shared" si="4"/>
        <v>49.37</v>
      </c>
      <c r="H36" s="29"/>
      <c r="I36" s="30"/>
      <c r="J36" s="31"/>
      <c r="K36" s="30"/>
      <c r="L36" s="32"/>
    </row>
    <row r="37" spans="2:12" s="24" customFormat="1" ht="12.75" customHeight="1">
      <c r="B37" s="25">
        <f t="shared" si="5"/>
        <v>24</v>
      </c>
      <c r="C37" s="26">
        <f t="shared" si="5"/>
        <v>42107</v>
      </c>
      <c r="D37" s="27">
        <f t="shared" si="2"/>
        <v>16.7</v>
      </c>
      <c r="E37" s="28">
        <f t="shared" si="3"/>
        <v>70</v>
      </c>
      <c r="F37" s="26">
        <f t="shared" si="1"/>
        <v>42153</v>
      </c>
      <c r="G37" s="27">
        <f t="shared" si="4"/>
        <v>50.1</v>
      </c>
      <c r="H37" s="29"/>
      <c r="I37" s="30"/>
      <c r="J37" s="31"/>
      <c r="K37" s="30"/>
      <c r="L37" s="32"/>
    </row>
    <row r="38" spans="2:12" s="24" customFormat="1" ht="12.75" customHeight="1">
      <c r="B38" s="25">
        <f t="shared" si="5"/>
        <v>25</v>
      </c>
      <c r="C38" s="26">
        <f t="shared" si="5"/>
        <v>42108</v>
      </c>
      <c r="D38" s="27">
        <f t="shared" si="2"/>
        <v>17.42</v>
      </c>
      <c r="E38" s="28">
        <f t="shared" si="3"/>
        <v>71</v>
      </c>
      <c r="F38" s="26">
        <f t="shared" si="1"/>
        <v>42154</v>
      </c>
      <c r="G38" s="27">
        <f t="shared" si="4"/>
        <v>50.82</v>
      </c>
      <c r="H38" s="29"/>
      <c r="I38" s="30"/>
      <c r="J38" s="31"/>
      <c r="K38" s="30"/>
      <c r="L38" s="32"/>
    </row>
    <row r="39" spans="2:12" s="24" customFormat="1" ht="12.75" customHeight="1">
      <c r="B39" s="25">
        <f t="shared" si="5"/>
        <v>26</v>
      </c>
      <c r="C39" s="26">
        <f t="shared" si="5"/>
        <v>42109</v>
      </c>
      <c r="D39" s="27">
        <f t="shared" si="2"/>
        <v>18.15</v>
      </c>
      <c r="E39" s="28">
        <f t="shared" si="3"/>
        <v>72</v>
      </c>
      <c r="F39" s="26">
        <f t="shared" si="1"/>
        <v>42155</v>
      </c>
      <c r="G39" s="27">
        <f t="shared" si="4"/>
        <v>51.55</v>
      </c>
      <c r="H39" s="29"/>
      <c r="I39" s="30"/>
      <c r="J39" s="31"/>
      <c r="K39" s="30"/>
      <c r="L39" s="32"/>
    </row>
    <row r="40" spans="2:12" s="24" customFormat="1" ht="12.75" customHeight="1">
      <c r="B40" s="25">
        <f t="shared" si="5"/>
        <v>27</v>
      </c>
      <c r="C40" s="26">
        <f t="shared" si="5"/>
        <v>42110</v>
      </c>
      <c r="D40" s="27">
        <f t="shared" si="2"/>
        <v>18.88</v>
      </c>
      <c r="E40" s="28">
        <f t="shared" si="3"/>
        <v>73</v>
      </c>
      <c r="F40" s="26">
        <f t="shared" si="1"/>
        <v>42156</v>
      </c>
      <c r="G40" s="27">
        <f t="shared" si="4"/>
        <v>52.27</v>
      </c>
      <c r="H40" s="29"/>
      <c r="I40" s="30"/>
      <c r="J40" s="31"/>
      <c r="K40" s="30"/>
      <c r="L40" s="32"/>
    </row>
    <row r="41" spans="2:12" s="24" customFormat="1" ht="12.75" customHeight="1">
      <c r="B41" s="25">
        <f t="shared" si="5"/>
        <v>28</v>
      </c>
      <c r="C41" s="26">
        <f t="shared" si="5"/>
        <v>42111</v>
      </c>
      <c r="D41" s="27">
        <f t="shared" si="2"/>
        <v>19.6</v>
      </c>
      <c r="E41" s="28">
        <f t="shared" si="3"/>
        <v>74</v>
      </c>
      <c r="F41" s="26">
        <f t="shared" si="1"/>
        <v>42157</v>
      </c>
      <c r="G41" s="27">
        <f t="shared" si="4"/>
        <v>53</v>
      </c>
      <c r="H41" s="29"/>
      <c r="I41" s="30"/>
      <c r="J41" s="31"/>
      <c r="K41" s="30"/>
      <c r="L41" s="32"/>
    </row>
    <row r="42" spans="2:12" s="24" customFormat="1" ht="12.75" customHeight="1">
      <c r="B42" s="25">
        <f t="shared" si="5"/>
        <v>29</v>
      </c>
      <c r="C42" s="26">
        <f t="shared" si="5"/>
        <v>42112</v>
      </c>
      <c r="D42" s="27">
        <f t="shared" si="2"/>
        <v>20.33</v>
      </c>
      <c r="E42" s="28">
        <f t="shared" si="3"/>
        <v>75</v>
      </c>
      <c r="F42" s="26">
        <f t="shared" si="1"/>
        <v>42158</v>
      </c>
      <c r="G42" s="27">
        <f t="shared" si="4"/>
        <v>53.73</v>
      </c>
      <c r="H42" s="29"/>
      <c r="I42" s="30"/>
      <c r="J42" s="31"/>
      <c r="K42" s="30"/>
      <c r="L42" s="32"/>
    </row>
    <row r="43" spans="2:12" s="24" customFormat="1" ht="12.75" customHeight="1">
      <c r="B43" s="25">
        <f t="shared" si="5"/>
        <v>30</v>
      </c>
      <c r="C43" s="26">
        <f t="shared" si="5"/>
        <v>42113</v>
      </c>
      <c r="D43" s="27">
        <f t="shared" si="2"/>
        <v>21.05</v>
      </c>
      <c r="E43" s="28">
        <f t="shared" si="3"/>
        <v>76</v>
      </c>
      <c r="F43" s="26">
        <f t="shared" si="1"/>
        <v>42159</v>
      </c>
      <c r="G43" s="27">
        <f t="shared" si="4"/>
        <v>54.45</v>
      </c>
      <c r="H43" s="29"/>
      <c r="I43" s="30"/>
      <c r="J43" s="31"/>
      <c r="K43" s="30"/>
      <c r="L43" s="32"/>
    </row>
    <row r="44" spans="2:12" s="24" customFormat="1" ht="12.75" customHeight="1">
      <c r="B44" s="25">
        <f t="shared" si="5"/>
        <v>31</v>
      </c>
      <c r="C44" s="26">
        <f t="shared" si="5"/>
        <v>42114</v>
      </c>
      <c r="D44" s="27">
        <f t="shared" si="2"/>
        <v>21.78</v>
      </c>
      <c r="E44" s="28">
        <f t="shared" si="3"/>
        <v>77</v>
      </c>
      <c r="F44" s="26">
        <f t="shared" si="1"/>
        <v>42160</v>
      </c>
      <c r="G44" s="27">
        <f t="shared" si="4"/>
        <v>55.18</v>
      </c>
      <c r="H44" s="29"/>
      <c r="I44" s="30"/>
      <c r="J44" s="31"/>
      <c r="K44" s="30"/>
      <c r="L44" s="32"/>
    </row>
    <row r="45" spans="2:12" s="24" customFormat="1" ht="12.75" customHeight="1">
      <c r="B45" s="25">
        <f t="shared" si="5"/>
        <v>32</v>
      </c>
      <c r="C45" s="26">
        <f t="shared" si="5"/>
        <v>42115</v>
      </c>
      <c r="D45" s="27">
        <f t="shared" si="2"/>
        <v>22.51</v>
      </c>
      <c r="E45" s="28">
        <f t="shared" si="3"/>
        <v>78</v>
      </c>
      <c r="F45" s="26">
        <f t="shared" si="1"/>
        <v>42161</v>
      </c>
      <c r="G45" s="27">
        <f t="shared" si="4"/>
        <v>55.9</v>
      </c>
      <c r="H45" s="29"/>
      <c r="I45" s="30"/>
      <c r="J45" s="31"/>
      <c r="K45" s="30"/>
      <c r="L45" s="32"/>
    </row>
    <row r="46" spans="2:12" s="24" customFormat="1" ht="12.75" customHeight="1">
      <c r="B46" s="25">
        <f t="shared" si="5"/>
        <v>33</v>
      </c>
      <c r="C46" s="26">
        <f t="shared" si="5"/>
        <v>42116</v>
      </c>
      <c r="D46" s="27">
        <f t="shared" si="2"/>
        <v>23.23</v>
      </c>
      <c r="E46" s="28">
        <f t="shared" si="3"/>
        <v>79</v>
      </c>
      <c r="F46" s="26">
        <f t="shared" si="1"/>
        <v>42162</v>
      </c>
      <c r="G46" s="27">
        <f t="shared" si="4"/>
        <v>56.63</v>
      </c>
      <c r="H46" s="29"/>
      <c r="I46" s="30"/>
      <c r="J46" s="31"/>
      <c r="K46" s="30"/>
      <c r="L46" s="32"/>
    </row>
    <row r="47" spans="2:12" s="24" customFormat="1" ht="12.75" customHeight="1">
      <c r="B47" s="25">
        <f aca="true" t="shared" si="6" ref="B47:C59">B46+1</f>
        <v>34</v>
      </c>
      <c r="C47" s="26">
        <f t="shared" si="6"/>
        <v>42117</v>
      </c>
      <c r="D47" s="27">
        <f t="shared" si="2"/>
        <v>23.96</v>
      </c>
      <c r="E47" s="28">
        <f t="shared" si="3"/>
        <v>80</v>
      </c>
      <c r="F47" s="26">
        <f t="shared" si="1"/>
        <v>42163</v>
      </c>
      <c r="G47" s="27">
        <f t="shared" si="4"/>
        <v>57.36</v>
      </c>
      <c r="H47" s="29"/>
      <c r="I47" s="30"/>
      <c r="J47" s="31"/>
      <c r="K47" s="30"/>
      <c r="L47" s="32"/>
    </row>
    <row r="48" spans="2:12" s="24" customFormat="1" ht="12.75" customHeight="1">
      <c r="B48" s="25">
        <f t="shared" si="6"/>
        <v>35</v>
      </c>
      <c r="C48" s="26">
        <f t="shared" si="6"/>
        <v>42118</v>
      </c>
      <c r="D48" s="27">
        <f t="shared" si="2"/>
        <v>24.68</v>
      </c>
      <c r="E48" s="28">
        <f t="shared" si="3"/>
        <v>81</v>
      </c>
      <c r="F48" s="26">
        <f t="shared" si="1"/>
        <v>42164</v>
      </c>
      <c r="G48" s="27">
        <f t="shared" si="4"/>
        <v>58.08</v>
      </c>
      <c r="H48" s="29"/>
      <c r="I48" s="30"/>
      <c r="J48" s="31"/>
      <c r="K48" s="30"/>
      <c r="L48" s="32"/>
    </row>
    <row r="49" spans="2:12" s="24" customFormat="1" ht="12.75" customHeight="1">
      <c r="B49" s="25">
        <f t="shared" si="6"/>
        <v>36</v>
      </c>
      <c r="C49" s="26">
        <f t="shared" si="6"/>
        <v>42119</v>
      </c>
      <c r="D49" s="27">
        <f t="shared" si="2"/>
        <v>25.41</v>
      </c>
      <c r="E49" s="28">
        <f t="shared" si="3"/>
        <v>82</v>
      </c>
      <c r="F49" s="26">
        <f t="shared" si="1"/>
        <v>42165</v>
      </c>
      <c r="G49" s="27">
        <f t="shared" si="4"/>
        <v>58.81</v>
      </c>
      <c r="H49" s="29"/>
      <c r="I49" s="30"/>
      <c r="J49" s="31"/>
      <c r="K49" s="30"/>
      <c r="L49" s="32"/>
    </row>
    <row r="50" spans="2:12" s="24" customFormat="1" ht="12.75" customHeight="1">
      <c r="B50" s="25">
        <f t="shared" si="6"/>
        <v>37</v>
      </c>
      <c r="C50" s="26">
        <f t="shared" si="6"/>
        <v>42120</v>
      </c>
      <c r="D50" s="27">
        <f t="shared" si="2"/>
        <v>26.14</v>
      </c>
      <c r="E50" s="28">
        <f t="shared" si="3"/>
        <v>83</v>
      </c>
      <c r="F50" s="26">
        <f t="shared" si="1"/>
        <v>42166</v>
      </c>
      <c r="G50" s="27">
        <f t="shared" si="4"/>
        <v>59.53</v>
      </c>
      <c r="H50" s="29"/>
      <c r="I50" s="30"/>
      <c r="J50" s="31"/>
      <c r="K50" s="30"/>
      <c r="L50" s="32"/>
    </row>
    <row r="51" spans="2:12" s="24" customFormat="1" ht="12.75" customHeight="1">
      <c r="B51" s="25">
        <f t="shared" si="6"/>
        <v>38</v>
      </c>
      <c r="C51" s="26">
        <f t="shared" si="6"/>
        <v>42121</v>
      </c>
      <c r="D51" s="27">
        <f t="shared" si="2"/>
        <v>26.86</v>
      </c>
      <c r="E51" s="28">
        <f t="shared" si="3"/>
        <v>84</v>
      </c>
      <c r="F51" s="26">
        <f t="shared" si="1"/>
        <v>42167</v>
      </c>
      <c r="G51" s="27">
        <f t="shared" si="4"/>
        <v>60.26</v>
      </c>
      <c r="H51" s="29"/>
      <c r="I51" s="30"/>
      <c r="J51" s="31"/>
      <c r="K51" s="30"/>
      <c r="L51" s="32"/>
    </row>
    <row r="52" spans="2:12" s="24" customFormat="1" ht="12.75" customHeight="1">
      <c r="B52" s="25">
        <f t="shared" si="6"/>
        <v>39</v>
      </c>
      <c r="C52" s="26">
        <f t="shared" si="6"/>
        <v>42122</v>
      </c>
      <c r="D52" s="27">
        <f t="shared" si="2"/>
        <v>27.59</v>
      </c>
      <c r="E52" s="28">
        <f t="shared" si="3"/>
        <v>85</v>
      </c>
      <c r="F52" s="26">
        <f t="shared" si="1"/>
        <v>42168</v>
      </c>
      <c r="G52" s="27">
        <f t="shared" si="4"/>
        <v>60.99</v>
      </c>
      <c r="H52" s="29"/>
      <c r="I52" s="30"/>
      <c r="J52" s="31"/>
      <c r="K52" s="30"/>
      <c r="L52" s="32"/>
    </row>
    <row r="53" spans="2:12" s="24" customFormat="1" ht="12.75" customHeight="1">
      <c r="B53" s="25">
        <f t="shared" si="6"/>
        <v>40</v>
      </c>
      <c r="C53" s="26">
        <f t="shared" si="6"/>
        <v>42123</v>
      </c>
      <c r="D53" s="27">
        <f t="shared" si="2"/>
        <v>28.32</v>
      </c>
      <c r="E53" s="28">
        <f t="shared" si="3"/>
        <v>86</v>
      </c>
      <c r="F53" s="26">
        <f t="shared" si="1"/>
        <v>42169</v>
      </c>
      <c r="G53" s="27">
        <f t="shared" si="4"/>
        <v>61.71</v>
      </c>
      <c r="H53" s="33"/>
      <c r="I53" s="30"/>
      <c r="J53" s="31"/>
      <c r="K53" s="30"/>
      <c r="L53" s="32"/>
    </row>
    <row r="54" spans="2:12" s="24" customFormat="1" ht="12.75" customHeight="1">
      <c r="B54" s="25">
        <f t="shared" si="6"/>
        <v>41</v>
      </c>
      <c r="C54" s="26">
        <f t="shared" si="6"/>
        <v>42124</v>
      </c>
      <c r="D54" s="27">
        <f t="shared" si="2"/>
        <v>29.04</v>
      </c>
      <c r="E54" s="28">
        <f t="shared" si="3"/>
        <v>87</v>
      </c>
      <c r="F54" s="26">
        <f t="shared" si="1"/>
        <v>42170</v>
      </c>
      <c r="G54" s="27">
        <f t="shared" si="4"/>
        <v>62.44</v>
      </c>
      <c r="H54" s="29"/>
      <c r="I54" s="30"/>
      <c r="J54" s="31"/>
      <c r="K54" s="30"/>
      <c r="L54" s="32"/>
    </row>
    <row r="55" spans="2:12" s="24" customFormat="1" ht="12.75" customHeight="1">
      <c r="B55" s="25">
        <f t="shared" si="6"/>
        <v>42</v>
      </c>
      <c r="C55" s="26">
        <f t="shared" si="6"/>
        <v>42125</v>
      </c>
      <c r="D55" s="27">
        <f t="shared" si="2"/>
        <v>29.77</v>
      </c>
      <c r="E55" s="28">
        <f t="shared" si="3"/>
        <v>88</v>
      </c>
      <c r="F55" s="26">
        <f t="shared" si="1"/>
        <v>42171</v>
      </c>
      <c r="G55" s="27">
        <f t="shared" si="4"/>
        <v>63.16</v>
      </c>
      <c r="H55" s="29"/>
      <c r="I55" s="30"/>
      <c r="J55" s="31"/>
      <c r="K55" s="30"/>
      <c r="L55" s="32"/>
    </row>
    <row r="56" spans="2:12" s="24" customFormat="1" ht="12.75" customHeight="1">
      <c r="B56" s="25">
        <f t="shared" si="6"/>
        <v>43</v>
      </c>
      <c r="C56" s="26">
        <f t="shared" si="6"/>
        <v>42126</v>
      </c>
      <c r="D56" s="27">
        <f t="shared" si="2"/>
        <v>30.49</v>
      </c>
      <c r="E56" s="28">
        <f t="shared" si="3"/>
        <v>89</v>
      </c>
      <c r="F56" s="26">
        <f t="shared" si="1"/>
        <v>42172</v>
      </c>
      <c r="G56" s="27">
        <f t="shared" si="4"/>
        <v>63.89</v>
      </c>
      <c r="H56" s="29"/>
      <c r="I56" s="30"/>
      <c r="J56" s="31"/>
      <c r="K56" s="30"/>
      <c r="L56" s="32"/>
    </row>
    <row r="57" spans="2:12" s="24" customFormat="1" ht="12.75" customHeight="1">
      <c r="B57" s="25">
        <f t="shared" si="6"/>
        <v>44</v>
      </c>
      <c r="C57" s="26">
        <f t="shared" si="6"/>
        <v>42127</v>
      </c>
      <c r="D57" s="27">
        <f t="shared" si="2"/>
        <v>31.22</v>
      </c>
      <c r="E57" s="28">
        <f t="shared" si="3"/>
        <v>90</v>
      </c>
      <c r="F57" s="26">
        <f t="shared" si="1"/>
        <v>42173</v>
      </c>
      <c r="G57" s="27">
        <f t="shared" si="4"/>
        <v>64.62</v>
      </c>
      <c r="H57" s="29"/>
      <c r="I57" s="30"/>
      <c r="J57" s="31"/>
      <c r="K57" s="30"/>
      <c r="L57" s="32"/>
    </row>
    <row r="58" spans="2:12" s="24" customFormat="1" ht="12.75" customHeight="1">
      <c r="B58" s="25">
        <f t="shared" si="6"/>
        <v>45</v>
      </c>
      <c r="C58" s="26">
        <f t="shared" si="6"/>
        <v>42128</v>
      </c>
      <c r="D58" s="27">
        <f t="shared" si="2"/>
        <v>31.95</v>
      </c>
      <c r="E58" s="28">
        <f t="shared" si="3"/>
        <v>91</v>
      </c>
      <c r="F58" s="26">
        <f t="shared" si="1"/>
        <v>42174</v>
      </c>
      <c r="G58" s="27">
        <f t="shared" si="4"/>
        <v>65.34</v>
      </c>
      <c r="H58" s="29"/>
      <c r="I58" s="30"/>
      <c r="J58" s="31"/>
      <c r="K58" s="30"/>
      <c r="L58" s="32"/>
    </row>
    <row r="59" spans="2:12" s="24" customFormat="1" ht="12.75" customHeight="1">
      <c r="B59" s="25">
        <f t="shared" si="6"/>
        <v>46</v>
      </c>
      <c r="C59" s="26">
        <f t="shared" si="6"/>
        <v>42129</v>
      </c>
      <c r="D59" s="27">
        <f t="shared" si="2"/>
        <v>32.67</v>
      </c>
      <c r="E59" s="28">
        <f t="shared" si="3"/>
        <v>92</v>
      </c>
      <c r="F59" s="26">
        <f t="shared" si="1"/>
        <v>42175</v>
      </c>
      <c r="G59" s="27">
        <f t="shared" si="4"/>
        <v>66.07</v>
      </c>
      <c r="H59" s="29"/>
      <c r="I59" s="30"/>
      <c r="J59" s="31"/>
      <c r="K59" s="30"/>
      <c r="L59" s="32"/>
    </row>
    <row r="60" spans="1:8" s="24" customFormat="1" ht="39.75" customHeight="1">
      <c r="A60" s="34"/>
      <c r="E60" s="34"/>
      <c r="F60" s="35">
        <f>F59+1</f>
        <v>42176</v>
      </c>
      <c r="G60" s="38">
        <f>ROUND($F$8*$F$7/365*E59,2)</f>
        <v>66.79</v>
      </c>
      <c r="H60" s="36"/>
    </row>
    <row r="61" spans="1:8" ht="11.25">
      <c r="A61" s="12"/>
      <c r="H61" s="14"/>
    </row>
    <row r="62" spans="1:10" ht="22.5" customHeight="1">
      <c r="A62" s="12"/>
      <c r="B62" s="62" t="s">
        <v>8</v>
      </c>
      <c r="C62" s="62"/>
      <c r="D62" s="62"/>
      <c r="E62" s="62"/>
      <c r="F62" s="62"/>
      <c r="G62" s="62"/>
      <c r="H62" s="16"/>
      <c r="I62" s="11"/>
      <c r="J62" s="14"/>
    </row>
    <row r="63" spans="1:10" ht="11.25">
      <c r="A63" s="12"/>
      <c r="B63" s="13"/>
      <c r="G63" s="15"/>
      <c r="H63" s="16"/>
      <c r="I63" s="11"/>
      <c r="J63" s="14"/>
    </row>
  </sheetData>
  <sheetProtection/>
  <mergeCells count="4">
    <mergeCell ref="B2:G2"/>
    <mergeCell ref="B3:G3"/>
    <mergeCell ref="B4:G4"/>
    <mergeCell ref="B62:G62"/>
  </mergeCells>
  <printOptions/>
  <pageMargins left="0.5511811023622047" right="0.5511811023622047" top="0.46" bottom="0.54" header="0.27" footer="0.23"/>
  <pageSetup fitToHeight="1" fitToWidth="1" horizontalDpi="600" verticalDpi="600" orientation="portrait" paperSize="9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63"/>
  <sheetViews>
    <sheetView zoomScalePageLayoutView="0" workbookViewId="0" topLeftCell="A1">
      <selection activeCell="F5" sqref="F5"/>
    </sheetView>
  </sheetViews>
  <sheetFormatPr defaultColWidth="9.140625" defaultRowHeight="12.75"/>
  <cols>
    <col min="1" max="1" width="4.140625" style="2" customWidth="1"/>
    <col min="2" max="2" width="4.8515625" style="2" customWidth="1"/>
    <col min="3" max="3" width="13.57421875" style="2" customWidth="1"/>
    <col min="4" max="4" width="12.421875" style="2" customWidth="1"/>
    <col min="5" max="5" width="4.8515625" style="2" customWidth="1"/>
    <col min="6" max="6" width="13.57421875" style="2" customWidth="1"/>
    <col min="7" max="7" width="12.421875" style="2" customWidth="1"/>
    <col min="8" max="8" width="10.140625" style="2" customWidth="1"/>
    <col min="9" max="9" width="4.00390625" style="2" customWidth="1"/>
    <col min="10" max="10" width="5.7109375" style="2" customWidth="1"/>
    <col min="11" max="16384" width="9.140625" style="2" customWidth="1"/>
  </cols>
  <sheetData>
    <row r="2" spans="2:10" ht="11.25">
      <c r="B2" s="60" t="s">
        <v>37</v>
      </c>
      <c r="C2" s="60"/>
      <c r="D2" s="60"/>
      <c r="E2" s="60"/>
      <c r="F2" s="60"/>
      <c r="G2" s="60"/>
      <c r="H2" s="3"/>
      <c r="I2" s="3"/>
      <c r="J2" s="3"/>
    </row>
    <row r="3" spans="2:10" ht="11.25">
      <c r="B3" s="61" t="s">
        <v>11</v>
      </c>
      <c r="C3" s="61"/>
      <c r="D3" s="61"/>
      <c r="E3" s="61"/>
      <c r="F3" s="61"/>
      <c r="G3" s="61"/>
      <c r="H3" s="3"/>
      <c r="I3" s="3"/>
      <c r="J3" s="3"/>
    </row>
    <row r="4" spans="2:10" ht="11.25">
      <c r="B4" s="61"/>
      <c r="C4" s="61"/>
      <c r="D4" s="61"/>
      <c r="E4" s="61"/>
      <c r="F4" s="61"/>
      <c r="G4" s="61"/>
      <c r="H4" s="3"/>
      <c r="I4" s="3"/>
      <c r="J4" s="3"/>
    </row>
    <row r="5" spans="2:10" ht="11.25">
      <c r="B5" s="4" t="s">
        <v>4</v>
      </c>
      <c r="C5" s="5"/>
      <c r="D5" s="3"/>
      <c r="F5" s="37">
        <v>0.0171</v>
      </c>
      <c r="G5" s="3"/>
      <c r="H5" s="3"/>
      <c r="I5" s="3"/>
      <c r="J5" s="3"/>
    </row>
    <row r="6" spans="2:10" ht="11.25">
      <c r="B6" s="4" t="s">
        <v>3</v>
      </c>
      <c r="C6" s="5"/>
      <c r="D6" s="3"/>
      <c r="F6" s="18">
        <v>0.01</v>
      </c>
      <c r="G6" s="3"/>
      <c r="H6" s="3"/>
      <c r="I6" s="3"/>
      <c r="J6" s="3"/>
    </row>
    <row r="7" spans="2:10" ht="11.25">
      <c r="B7" s="4" t="s">
        <v>5</v>
      </c>
      <c r="C7" s="5"/>
      <c r="D7" s="3"/>
      <c r="F7" s="18">
        <f>F6+F5</f>
        <v>0.0271</v>
      </c>
      <c r="G7" s="3"/>
      <c r="H7" s="3"/>
      <c r="I7" s="3"/>
      <c r="J7" s="3"/>
    </row>
    <row r="8" spans="2:10" ht="11.25">
      <c r="B8" s="4" t="s">
        <v>10</v>
      </c>
      <c r="C8" s="5"/>
      <c r="D8" s="3"/>
      <c r="F8" s="19">
        <v>10000</v>
      </c>
      <c r="G8" s="3"/>
      <c r="H8" s="3"/>
      <c r="I8" s="3"/>
      <c r="J8" s="3"/>
    </row>
    <row r="9" spans="2:10" ht="11.25">
      <c r="B9" s="4" t="s">
        <v>9</v>
      </c>
      <c r="C9" s="5"/>
      <c r="D9" s="3"/>
      <c r="F9" s="20">
        <f>F60-C14</f>
        <v>92</v>
      </c>
      <c r="G9" s="3"/>
      <c r="H9" s="3"/>
      <c r="I9" s="3"/>
      <c r="J9" s="3"/>
    </row>
    <row r="10" spans="2:10" ht="11.25">
      <c r="B10" s="4" t="s">
        <v>32</v>
      </c>
      <c r="C10" s="5"/>
      <c r="D10" s="53"/>
      <c r="F10" s="6">
        <v>42815</v>
      </c>
      <c r="G10" s="3"/>
      <c r="H10" s="3"/>
      <c r="I10" s="3"/>
      <c r="J10" s="3"/>
    </row>
    <row r="11" spans="2:10" ht="11.25">
      <c r="B11" s="4" t="s">
        <v>31</v>
      </c>
      <c r="C11" s="5"/>
      <c r="D11" s="53"/>
      <c r="E11" s="48"/>
      <c r="F11" s="6">
        <v>42262</v>
      </c>
      <c r="G11" s="3"/>
      <c r="H11" s="3"/>
      <c r="I11" s="3"/>
      <c r="J11" s="3"/>
    </row>
    <row r="12" spans="2:10" ht="11.25">
      <c r="B12" s="4"/>
      <c r="C12" s="5"/>
      <c r="D12" s="53"/>
      <c r="F12" s="6"/>
      <c r="G12" s="3"/>
      <c r="H12" s="3"/>
      <c r="I12" s="3"/>
      <c r="J12" s="3"/>
    </row>
    <row r="13" spans="2:12" ht="56.25">
      <c r="B13" s="21" t="s">
        <v>1</v>
      </c>
      <c r="C13" s="22" t="s">
        <v>7</v>
      </c>
      <c r="D13" s="23" t="s">
        <v>6</v>
      </c>
      <c r="E13" s="21" t="s">
        <v>1</v>
      </c>
      <c r="F13" s="22" t="s">
        <v>7</v>
      </c>
      <c r="G13" s="17" t="s">
        <v>6</v>
      </c>
      <c r="H13" s="7"/>
      <c r="I13" s="8"/>
      <c r="J13" s="9"/>
      <c r="K13" s="8"/>
      <c r="L13" s="10"/>
    </row>
    <row r="14" spans="2:12" s="24" customFormat="1" ht="12.75" customHeight="1">
      <c r="B14" s="25">
        <v>1</v>
      </c>
      <c r="C14" s="26">
        <f>'okresy odsetkowe'!B10</f>
        <v>42176</v>
      </c>
      <c r="D14" s="27">
        <v>0</v>
      </c>
      <c r="E14" s="28">
        <f>B59+1</f>
        <v>47</v>
      </c>
      <c r="F14" s="26">
        <f>C59+1</f>
        <v>42222</v>
      </c>
      <c r="G14" s="27">
        <f>ROUND($F$8*$F$7/365*B59,2)</f>
        <v>34.15</v>
      </c>
      <c r="H14" s="29"/>
      <c r="I14" s="30"/>
      <c r="J14" s="31"/>
      <c r="K14" s="30"/>
      <c r="L14" s="32"/>
    </row>
    <row r="15" spans="2:12" s="24" customFormat="1" ht="12.75" customHeight="1">
      <c r="B15" s="25">
        <f aca="true" t="shared" si="0" ref="B15:C30">B14+1</f>
        <v>2</v>
      </c>
      <c r="C15" s="26">
        <f t="shared" si="0"/>
        <v>42177</v>
      </c>
      <c r="D15" s="27">
        <f>ROUND($F$8*$F$7/365*B14,2)</f>
        <v>0.74</v>
      </c>
      <c r="E15" s="28">
        <f>E14+1</f>
        <v>48</v>
      </c>
      <c r="F15" s="26">
        <f aca="true" t="shared" si="1" ref="F15:F59">F14+1</f>
        <v>42223</v>
      </c>
      <c r="G15" s="27">
        <f>ROUND($F$8*$F$7/365*E14,2)</f>
        <v>34.9</v>
      </c>
      <c r="H15" s="29"/>
      <c r="I15" s="30"/>
      <c r="J15" s="31"/>
      <c r="K15" s="30"/>
      <c r="L15" s="32"/>
    </row>
    <row r="16" spans="2:12" s="24" customFormat="1" ht="12.75" customHeight="1">
      <c r="B16" s="25">
        <f t="shared" si="0"/>
        <v>3</v>
      </c>
      <c r="C16" s="26">
        <f t="shared" si="0"/>
        <v>42178</v>
      </c>
      <c r="D16" s="27">
        <f aca="true" t="shared" si="2" ref="D16:D59">ROUND($F$8*$F$7/365*B15,2)</f>
        <v>1.48</v>
      </c>
      <c r="E16" s="28">
        <f aca="true" t="shared" si="3" ref="E16:E59">E15+1</f>
        <v>49</v>
      </c>
      <c r="F16" s="26">
        <f t="shared" si="1"/>
        <v>42224</v>
      </c>
      <c r="G16" s="27">
        <f aca="true" t="shared" si="4" ref="G16:G60">ROUND($F$8*$F$7/365*E15,2)</f>
        <v>35.64</v>
      </c>
      <c r="H16" s="29"/>
      <c r="I16" s="30"/>
      <c r="J16" s="31"/>
      <c r="K16" s="30"/>
      <c r="L16" s="32"/>
    </row>
    <row r="17" spans="2:12" s="24" customFormat="1" ht="12.75" customHeight="1">
      <c r="B17" s="25">
        <f t="shared" si="0"/>
        <v>4</v>
      </c>
      <c r="C17" s="26">
        <f t="shared" si="0"/>
        <v>42179</v>
      </c>
      <c r="D17" s="27">
        <f t="shared" si="2"/>
        <v>2.23</v>
      </c>
      <c r="E17" s="28">
        <f t="shared" si="3"/>
        <v>50</v>
      </c>
      <c r="F17" s="26">
        <f t="shared" si="1"/>
        <v>42225</v>
      </c>
      <c r="G17" s="27">
        <f t="shared" si="4"/>
        <v>36.38</v>
      </c>
      <c r="H17" s="29"/>
      <c r="I17" s="30" t="s">
        <v>0</v>
      </c>
      <c r="J17" s="31"/>
      <c r="K17" s="30"/>
      <c r="L17" s="32"/>
    </row>
    <row r="18" spans="2:12" s="24" customFormat="1" ht="12.75" customHeight="1">
      <c r="B18" s="25">
        <f t="shared" si="0"/>
        <v>5</v>
      </c>
      <c r="C18" s="26">
        <f t="shared" si="0"/>
        <v>42180</v>
      </c>
      <c r="D18" s="27">
        <f t="shared" si="2"/>
        <v>2.97</v>
      </c>
      <c r="E18" s="28">
        <f t="shared" si="3"/>
        <v>51</v>
      </c>
      <c r="F18" s="26">
        <f t="shared" si="1"/>
        <v>42226</v>
      </c>
      <c r="G18" s="27">
        <f t="shared" si="4"/>
        <v>37.12</v>
      </c>
      <c r="H18" s="29"/>
      <c r="I18" s="30"/>
      <c r="J18" s="31"/>
      <c r="K18" s="30"/>
      <c r="L18" s="32"/>
    </row>
    <row r="19" spans="2:12" s="24" customFormat="1" ht="12.75" customHeight="1">
      <c r="B19" s="25">
        <f t="shared" si="0"/>
        <v>6</v>
      </c>
      <c r="C19" s="26">
        <f t="shared" si="0"/>
        <v>42181</v>
      </c>
      <c r="D19" s="27">
        <f t="shared" si="2"/>
        <v>3.71</v>
      </c>
      <c r="E19" s="28">
        <f t="shared" si="3"/>
        <v>52</v>
      </c>
      <c r="F19" s="26">
        <f t="shared" si="1"/>
        <v>42227</v>
      </c>
      <c r="G19" s="27">
        <f t="shared" si="4"/>
        <v>37.87</v>
      </c>
      <c r="H19" s="29"/>
      <c r="I19" s="30"/>
      <c r="J19" s="31"/>
      <c r="K19" s="30"/>
      <c r="L19" s="32"/>
    </row>
    <row r="20" spans="2:12" s="24" customFormat="1" ht="12.75" customHeight="1">
      <c r="B20" s="25">
        <f t="shared" si="0"/>
        <v>7</v>
      </c>
      <c r="C20" s="26">
        <f t="shared" si="0"/>
        <v>42182</v>
      </c>
      <c r="D20" s="27">
        <f t="shared" si="2"/>
        <v>4.45</v>
      </c>
      <c r="E20" s="28">
        <f t="shared" si="3"/>
        <v>53</v>
      </c>
      <c r="F20" s="26">
        <f t="shared" si="1"/>
        <v>42228</v>
      </c>
      <c r="G20" s="27">
        <f t="shared" si="4"/>
        <v>38.61</v>
      </c>
      <c r="H20" s="29"/>
      <c r="I20" s="30"/>
      <c r="J20" s="31"/>
      <c r="K20" s="30"/>
      <c r="L20" s="32"/>
    </row>
    <row r="21" spans="2:12" s="24" customFormat="1" ht="12.75" customHeight="1">
      <c r="B21" s="25">
        <f t="shared" si="0"/>
        <v>8</v>
      </c>
      <c r="C21" s="26">
        <f t="shared" si="0"/>
        <v>42183</v>
      </c>
      <c r="D21" s="27">
        <f t="shared" si="2"/>
        <v>5.2</v>
      </c>
      <c r="E21" s="28">
        <f t="shared" si="3"/>
        <v>54</v>
      </c>
      <c r="F21" s="26">
        <f t="shared" si="1"/>
        <v>42229</v>
      </c>
      <c r="G21" s="27">
        <f t="shared" si="4"/>
        <v>39.35</v>
      </c>
      <c r="H21" s="29"/>
      <c r="I21" s="30"/>
      <c r="J21" s="31"/>
      <c r="K21" s="30"/>
      <c r="L21" s="32"/>
    </row>
    <row r="22" spans="2:10" s="24" customFormat="1" ht="12.75" customHeight="1">
      <c r="B22" s="25">
        <f t="shared" si="0"/>
        <v>9</v>
      </c>
      <c r="C22" s="26">
        <f t="shared" si="0"/>
        <v>42184</v>
      </c>
      <c r="D22" s="27">
        <f t="shared" si="2"/>
        <v>5.94</v>
      </c>
      <c r="E22" s="28">
        <f t="shared" si="3"/>
        <v>55</v>
      </c>
      <c r="F22" s="26">
        <f t="shared" si="1"/>
        <v>42230</v>
      </c>
      <c r="G22" s="27">
        <f t="shared" si="4"/>
        <v>40.09</v>
      </c>
      <c r="H22" s="29"/>
      <c r="I22" s="30"/>
      <c r="J22" s="31"/>
    </row>
    <row r="23" spans="2:10" s="24" customFormat="1" ht="12.75" customHeight="1">
      <c r="B23" s="25">
        <f t="shared" si="0"/>
        <v>10</v>
      </c>
      <c r="C23" s="26">
        <f t="shared" si="0"/>
        <v>42185</v>
      </c>
      <c r="D23" s="27">
        <f t="shared" si="2"/>
        <v>6.68</v>
      </c>
      <c r="E23" s="28">
        <f t="shared" si="3"/>
        <v>56</v>
      </c>
      <c r="F23" s="26">
        <f t="shared" si="1"/>
        <v>42231</v>
      </c>
      <c r="G23" s="27">
        <f t="shared" si="4"/>
        <v>40.84</v>
      </c>
      <c r="H23" s="29"/>
      <c r="I23" s="30"/>
      <c r="J23" s="31"/>
    </row>
    <row r="24" spans="2:10" s="24" customFormat="1" ht="12.75" customHeight="1">
      <c r="B24" s="25">
        <f t="shared" si="0"/>
        <v>11</v>
      </c>
      <c r="C24" s="26">
        <f t="shared" si="0"/>
        <v>42186</v>
      </c>
      <c r="D24" s="27">
        <f t="shared" si="2"/>
        <v>7.42</v>
      </c>
      <c r="E24" s="28">
        <f t="shared" si="3"/>
        <v>57</v>
      </c>
      <c r="F24" s="26">
        <f t="shared" si="1"/>
        <v>42232</v>
      </c>
      <c r="G24" s="27">
        <f t="shared" si="4"/>
        <v>41.58</v>
      </c>
      <c r="H24" s="29"/>
      <c r="I24" s="30"/>
      <c r="J24" s="31"/>
    </row>
    <row r="25" spans="2:10" s="24" customFormat="1" ht="12.75" customHeight="1">
      <c r="B25" s="25">
        <f t="shared" si="0"/>
        <v>12</v>
      </c>
      <c r="C25" s="26">
        <f t="shared" si="0"/>
        <v>42187</v>
      </c>
      <c r="D25" s="27">
        <f t="shared" si="2"/>
        <v>8.17</v>
      </c>
      <c r="E25" s="28">
        <f t="shared" si="3"/>
        <v>58</v>
      </c>
      <c r="F25" s="26">
        <f t="shared" si="1"/>
        <v>42233</v>
      </c>
      <c r="G25" s="27">
        <f t="shared" si="4"/>
        <v>42.32</v>
      </c>
      <c r="H25" s="29"/>
      <c r="I25" s="30"/>
      <c r="J25" s="31"/>
    </row>
    <row r="26" spans="2:12" s="24" customFormat="1" ht="12.75" customHeight="1">
      <c r="B26" s="25">
        <f t="shared" si="0"/>
        <v>13</v>
      </c>
      <c r="C26" s="26">
        <f t="shared" si="0"/>
        <v>42188</v>
      </c>
      <c r="D26" s="27">
        <f t="shared" si="2"/>
        <v>8.91</v>
      </c>
      <c r="E26" s="28">
        <f t="shared" si="3"/>
        <v>59</v>
      </c>
      <c r="F26" s="26">
        <f t="shared" si="1"/>
        <v>42234</v>
      </c>
      <c r="G26" s="27">
        <f t="shared" si="4"/>
        <v>43.06</v>
      </c>
      <c r="H26" s="29"/>
      <c r="I26" s="30"/>
      <c r="J26" s="31"/>
      <c r="K26" s="30"/>
      <c r="L26" s="32"/>
    </row>
    <row r="27" spans="2:12" s="24" customFormat="1" ht="12.75" customHeight="1">
      <c r="B27" s="25">
        <f t="shared" si="0"/>
        <v>14</v>
      </c>
      <c r="C27" s="26">
        <f t="shared" si="0"/>
        <v>42189</v>
      </c>
      <c r="D27" s="27">
        <f t="shared" si="2"/>
        <v>9.65</v>
      </c>
      <c r="E27" s="28">
        <f t="shared" si="3"/>
        <v>60</v>
      </c>
      <c r="F27" s="26">
        <f t="shared" si="1"/>
        <v>42235</v>
      </c>
      <c r="G27" s="27">
        <f t="shared" si="4"/>
        <v>43.81</v>
      </c>
      <c r="H27" s="29"/>
      <c r="I27" s="30"/>
      <c r="J27" s="31"/>
      <c r="K27" s="30"/>
      <c r="L27" s="32"/>
    </row>
    <row r="28" spans="2:12" s="24" customFormat="1" ht="12.75" customHeight="1">
      <c r="B28" s="25">
        <f t="shared" si="0"/>
        <v>15</v>
      </c>
      <c r="C28" s="26">
        <f t="shared" si="0"/>
        <v>42190</v>
      </c>
      <c r="D28" s="27">
        <f t="shared" si="2"/>
        <v>10.39</v>
      </c>
      <c r="E28" s="28">
        <f t="shared" si="3"/>
        <v>61</v>
      </c>
      <c r="F28" s="26">
        <f t="shared" si="1"/>
        <v>42236</v>
      </c>
      <c r="G28" s="27">
        <f t="shared" si="4"/>
        <v>44.55</v>
      </c>
      <c r="H28" s="29"/>
      <c r="I28" s="30"/>
      <c r="J28" s="31"/>
      <c r="K28" s="30"/>
      <c r="L28" s="32"/>
    </row>
    <row r="29" spans="2:12" s="24" customFormat="1" ht="12.75" customHeight="1">
      <c r="B29" s="25">
        <f t="shared" si="0"/>
        <v>16</v>
      </c>
      <c r="C29" s="26">
        <f t="shared" si="0"/>
        <v>42191</v>
      </c>
      <c r="D29" s="27">
        <f t="shared" si="2"/>
        <v>11.14</v>
      </c>
      <c r="E29" s="28">
        <f t="shared" si="3"/>
        <v>62</v>
      </c>
      <c r="F29" s="26">
        <f t="shared" si="1"/>
        <v>42237</v>
      </c>
      <c r="G29" s="27">
        <f t="shared" si="4"/>
        <v>45.29</v>
      </c>
      <c r="H29" s="29"/>
      <c r="I29" s="30"/>
      <c r="J29" s="31"/>
      <c r="K29" s="30"/>
      <c r="L29" s="32"/>
    </row>
    <row r="30" spans="2:12" s="24" customFormat="1" ht="12.75" customHeight="1">
      <c r="B30" s="25">
        <f t="shared" si="0"/>
        <v>17</v>
      </c>
      <c r="C30" s="26">
        <f t="shared" si="0"/>
        <v>42192</v>
      </c>
      <c r="D30" s="27">
        <f t="shared" si="2"/>
        <v>11.88</v>
      </c>
      <c r="E30" s="28">
        <f t="shared" si="3"/>
        <v>63</v>
      </c>
      <c r="F30" s="26">
        <f t="shared" si="1"/>
        <v>42238</v>
      </c>
      <c r="G30" s="27">
        <f t="shared" si="4"/>
        <v>46.03</v>
      </c>
      <c r="H30" s="29"/>
      <c r="I30" s="30"/>
      <c r="J30" s="31"/>
      <c r="K30" s="30"/>
      <c r="L30" s="32"/>
    </row>
    <row r="31" spans="2:12" s="24" customFormat="1" ht="12.75" customHeight="1">
      <c r="B31" s="25">
        <f aca="true" t="shared" si="5" ref="B31:C46">B30+1</f>
        <v>18</v>
      </c>
      <c r="C31" s="26">
        <f t="shared" si="5"/>
        <v>42193</v>
      </c>
      <c r="D31" s="27">
        <f t="shared" si="2"/>
        <v>12.62</v>
      </c>
      <c r="E31" s="28">
        <f t="shared" si="3"/>
        <v>64</v>
      </c>
      <c r="F31" s="26">
        <f t="shared" si="1"/>
        <v>42239</v>
      </c>
      <c r="G31" s="27">
        <f t="shared" si="4"/>
        <v>46.78</v>
      </c>
      <c r="H31" s="29"/>
      <c r="I31" s="30"/>
      <c r="J31" s="31"/>
      <c r="K31" s="30"/>
      <c r="L31" s="32"/>
    </row>
    <row r="32" spans="2:12" s="24" customFormat="1" ht="12.75" customHeight="1">
      <c r="B32" s="25">
        <f t="shared" si="5"/>
        <v>19</v>
      </c>
      <c r="C32" s="26">
        <f t="shared" si="5"/>
        <v>42194</v>
      </c>
      <c r="D32" s="27">
        <f t="shared" si="2"/>
        <v>13.36</v>
      </c>
      <c r="E32" s="28">
        <f t="shared" si="3"/>
        <v>65</v>
      </c>
      <c r="F32" s="26">
        <f t="shared" si="1"/>
        <v>42240</v>
      </c>
      <c r="G32" s="27">
        <f t="shared" si="4"/>
        <v>47.52</v>
      </c>
      <c r="H32" s="29"/>
      <c r="I32" s="30"/>
      <c r="J32" s="31"/>
      <c r="K32" s="30"/>
      <c r="L32" s="32"/>
    </row>
    <row r="33" spans="2:12" s="24" customFormat="1" ht="12.75" customHeight="1">
      <c r="B33" s="25">
        <f t="shared" si="5"/>
        <v>20</v>
      </c>
      <c r="C33" s="26">
        <f t="shared" si="5"/>
        <v>42195</v>
      </c>
      <c r="D33" s="27">
        <f t="shared" si="2"/>
        <v>14.11</v>
      </c>
      <c r="E33" s="28">
        <f t="shared" si="3"/>
        <v>66</v>
      </c>
      <c r="F33" s="26">
        <f t="shared" si="1"/>
        <v>42241</v>
      </c>
      <c r="G33" s="27">
        <f t="shared" si="4"/>
        <v>48.26</v>
      </c>
      <c r="H33" s="29"/>
      <c r="I33" s="30"/>
      <c r="J33" s="31"/>
      <c r="K33" s="30"/>
      <c r="L33" s="32"/>
    </row>
    <row r="34" spans="2:12" s="24" customFormat="1" ht="12.75" customHeight="1">
      <c r="B34" s="25">
        <f t="shared" si="5"/>
        <v>21</v>
      </c>
      <c r="C34" s="26">
        <f t="shared" si="5"/>
        <v>42196</v>
      </c>
      <c r="D34" s="27">
        <f t="shared" si="2"/>
        <v>14.85</v>
      </c>
      <c r="E34" s="28">
        <f t="shared" si="3"/>
        <v>67</v>
      </c>
      <c r="F34" s="26">
        <f t="shared" si="1"/>
        <v>42242</v>
      </c>
      <c r="G34" s="27">
        <f t="shared" si="4"/>
        <v>49</v>
      </c>
      <c r="H34" s="29"/>
      <c r="I34" s="30"/>
      <c r="J34" s="31"/>
      <c r="K34" s="30"/>
      <c r="L34" s="32"/>
    </row>
    <row r="35" spans="2:12" s="24" customFormat="1" ht="12.75" customHeight="1">
      <c r="B35" s="25">
        <f t="shared" si="5"/>
        <v>22</v>
      </c>
      <c r="C35" s="26">
        <f t="shared" si="5"/>
        <v>42197</v>
      </c>
      <c r="D35" s="27">
        <f t="shared" si="2"/>
        <v>15.59</v>
      </c>
      <c r="E35" s="28">
        <f t="shared" si="3"/>
        <v>68</v>
      </c>
      <c r="F35" s="26">
        <f t="shared" si="1"/>
        <v>42243</v>
      </c>
      <c r="G35" s="27">
        <f t="shared" si="4"/>
        <v>49.75</v>
      </c>
      <c r="H35" s="29"/>
      <c r="I35" s="30"/>
      <c r="J35" s="31"/>
      <c r="K35" s="30"/>
      <c r="L35" s="32"/>
    </row>
    <row r="36" spans="2:12" s="24" customFormat="1" ht="12.75" customHeight="1">
      <c r="B36" s="25">
        <f t="shared" si="5"/>
        <v>23</v>
      </c>
      <c r="C36" s="26">
        <f t="shared" si="5"/>
        <v>42198</v>
      </c>
      <c r="D36" s="27">
        <f t="shared" si="2"/>
        <v>16.33</v>
      </c>
      <c r="E36" s="28">
        <f t="shared" si="3"/>
        <v>69</v>
      </c>
      <c r="F36" s="26">
        <f t="shared" si="1"/>
        <v>42244</v>
      </c>
      <c r="G36" s="27">
        <f t="shared" si="4"/>
        <v>50.49</v>
      </c>
      <c r="H36" s="29"/>
      <c r="I36" s="30"/>
      <c r="J36" s="31"/>
      <c r="K36" s="30"/>
      <c r="L36" s="32"/>
    </row>
    <row r="37" spans="2:12" s="24" customFormat="1" ht="12.75" customHeight="1">
      <c r="B37" s="25">
        <f t="shared" si="5"/>
        <v>24</v>
      </c>
      <c r="C37" s="26">
        <f t="shared" si="5"/>
        <v>42199</v>
      </c>
      <c r="D37" s="27">
        <f t="shared" si="2"/>
        <v>17.08</v>
      </c>
      <c r="E37" s="28">
        <f t="shared" si="3"/>
        <v>70</v>
      </c>
      <c r="F37" s="26">
        <f t="shared" si="1"/>
        <v>42245</v>
      </c>
      <c r="G37" s="27">
        <f t="shared" si="4"/>
        <v>51.23</v>
      </c>
      <c r="H37" s="29"/>
      <c r="I37" s="30"/>
      <c r="J37" s="31"/>
      <c r="K37" s="30"/>
      <c r="L37" s="32"/>
    </row>
    <row r="38" spans="2:12" s="24" customFormat="1" ht="12.75" customHeight="1">
      <c r="B38" s="25">
        <f t="shared" si="5"/>
        <v>25</v>
      </c>
      <c r="C38" s="26">
        <f t="shared" si="5"/>
        <v>42200</v>
      </c>
      <c r="D38" s="27">
        <f t="shared" si="2"/>
        <v>17.82</v>
      </c>
      <c r="E38" s="28">
        <f t="shared" si="3"/>
        <v>71</v>
      </c>
      <c r="F38" s="26">
        <f t="shared" si="1"/>
        <v>42246</v>
      </c>
      <c r="G38" s="27">
        <f t="shared" si="4"/>
        <v>51.97</v>
      </c>
      <c r="H38" s="29"/>
      <c r="I38" s="30"/>
      <c r="J38" s="31"/>
      <c r="K38" s="30"/>
      <c r="L38" s="32"/>
    </row>
    <row r="39" spans="2:12" s="24" customFormat="1" ht="12.75" customHeight="1">
      <c r="B39" s="25">
        <f t="shared" si="5"/>
        <v>26</v>
      </c>
      <c r="C39" s="26">
        <f t="shared" si="5"/>
        <v>42201</v>
      </c>
      <c r="D39" s="27">
        <f t="shared" si="2"/>
        <v>18.56</v>
      </c>
      <c r="E39" s="28">
        <f t="shared" si="3"/>
        <v>72</v>
      </c>
      <c r="F39" s="26">
        <f t="shared" si="1"/>
        <v>42247</v>
      </c>
      <c r="G39" s="27">
        <f t="shared" si="4"/>
        <v>52.72</v>
      </c>
      <c r="H39" s="29"/>
      <c r="I39" s="30"/>
      <c r="J39" s="31"/>
      <c r="K39" s="30"/>
      <c r="L39" s="32"/>
    </row>
    <row r="40" spans="2:12" s="24" customFormat="1" ht="12.75" customHeight="1">
      <c r="B40" s="25">
        <f t="shared" si="5"/>
        <v>27</v>
      </c>
      <c r="C40" s="26">
        <f t="shared" si="5"/>
        <v>42202</v>
      </c>
      <c r="D40" s="27">
        <f t="shared" si="2"/>
        <v>19.3</v>
      </c>
      <c r="E40" s="28">
        <f t="shared" si="3"/>
        <v>73</v>
      </c>
      <c r="F40" s="26">
        <f t="shared" si="1"/>
        <v>42248</v>
      </c>
      <c r="G40" s="27">
        <f t="shared" si="4"/>
        <v>53.46</v>
      </c>
      <c r="H40" s="29"/>
      <c r="I40" s="30"/>
      <c r="J40" s="31"/>
      <c r="K40" s="30"/>
      <c r="L40" s="32"/>
    </row>
    <row r="41" spans="2:12" s="24" customFormat="1" ht="12.75" customHeight="1">
      <c r="B41" s="25">
        <f t="shared" si="5"/>
        <v>28</v>
      </c>
      <c r="C41" s="26">
        <f t="shared" si="5"/>
        <v>42203</v>
      </c>
      <c r="D41" s="27">
        <f t="shared" si="2"/>
        <v>20.05</v>
      </c>
      <c r="E41" s="28">
        <f t="shared" si="3"/>
        <v>74</v>
      </c>
      <c r="F41" s="26">
        <f t="shared" si="1"/>
        <v>42249</v>
      </c>
      <c r="G41" s="27">
        <f t="shared" si="4"/>
        <v>54.2</v>
      </c>
      <c r="H41" s="29"/>
      <c r="I41" s="30"/>
      <c r="J41" s="31"/>
      <c r="K41" s="30"/>
      <c r="L41" s="32"/>
    </row>
    <row r="42" spans="2:12" s="24" customFormat="1" ht="12.75" customHeight="1">
      <c r="B42" s="25">
        <f t="shared" si="5"/>
        <v>29</v>
      </c>
      <c r="C42" s="26">
        <f t="shared" si="5"/>
        <v>42204</v>
      </c>
      <c r="D42" s="27">
        <f t="shared" si="2"/>
        <v>20.79</v>
      </c>
      <c r="E42" s="28">
        <f t="shared" si="3"/>
        <v>75</v>
      </c>
      <c r="F42" s="26">
        <f t="shared" si="1"/>
        <v>42250</v>
      </c>
      <c r="G42" s="27">
        <f t="shared" si="4"/>
        <v>54.94</v>
      </c>
      <c r="H42" s="29"/>
      <c r="I42" s="30"/>
      <c r="J42" s="31"/>
      <c r="K42" s="30"/>
      <c r="L42" s="32"/>
    </row>
    <row r="43" spans="2:12" s="24" customFormat="1" ht="12.75" customHeight="1">
      <c r="B43" s="25">
        <f t="shared" si="5"/>
        <v>30</v>
      </c>
      <c r="C43" s="26">
        <f t="shared" si="5"/>
        <v>42205</v>
      </c>
      <c r="D43" s="27">
        <f t="shared" si="2"/>
        <v>21.53</v>
      </c>
      <c r="E43" s="28">
        <f t="shared" si="3"/>
        <v>76</v>
      </c>
      <c r="F43" s="26">
        <f t="shared" si="1"/>
        <v>42251</v>
      </c>
      <c r="G43" s="27">
        <f t="shared" si="4"/>
        <v>55.68</v>
      </c>
      <c r="H43" s="29"/>
      <c r="I43" s="30"/>
      <c r="J43" s="31"/>
      <c r="K43" s="30"/>
      <c r="L43" s="32"/>
    </row>
    <row r="44" spans="2:12" s="24" customFormat="1" ht="12.75" customHeight="1">
      <c r="B44" s="25">
        <f t="shared" si="5"/>
        <v>31</v>
      </c>
      <c r="C44" s="26">
        <f t="shared" si="5"/>
        <v>42206</v>
      </c>
      <c r="D44" s="27">
        <f t="shared" si="2"/>
        <v>22.27</v>
      </c>
      <c r="E44" s="28">
        <f t="shared" si="3"/>
        <v>77</v>
      </c>
      <c r="F44" s="26">
        <f t="shared" si="1"/>
        <v>42252</v>
      </c>
      <c r="G44" s="27">
        <f t="shared" si="4"/>
        <v>56.43</v>
      </c>
      <c r="H44" s="29"/>
      <c r="I44" s="30"/>
      <c r="J44" s="31"/>
      <c r="K44" s="30"/>
      <c r="L44" s="32"/>
    </row>
    <row r="45" spans="2:12" s="24" customFormat="1" ht="12.75" customHeight="1">
      <c r="B45" s="25">
        <f t="shared" si="5"/>
        <v>32</v>
      </c>
      <c r="C45" s="26">
        <f t="shared" si="5"/>
        <v>42207</v>
      </c>
      <c r="D45" s="27">
        <f t="shared" si="2"/>
        <v>23.02</v>
      </c>
      <c r="E45" s="28">
        <f t="shared" si="3"/>
        <v>78</v>
      </c>
      <c r="F45" s="26">
        <f t="shared" si="1"/>
        <v>42253</v>
      </c>
      <c r="G45" s="27">
        <f t="shared" si="4"/>
        <v>57.17</v>
      </c>
      <c r="H45" s="29"/>
      <c r="I45" s="30"/>
      <c r="J45" s="31"/>
      <c r="K45" s="30"/>
      <c r="L45" s="32"/>
    </row>
    <row r="46" spans="2:12" s="24" customFormat="1" ht="12.75" customHeight="1">
      <c r="B46" s="25">
        <f t="shared" si="5"/>
        <v>33</v>
      </c>
      <c r="C46" s="26">
        <f t="shared" si="5"/>
        <v>42208</v>
      </c>
      <c r="D46" s="27">
        <f t="shared" si="2"/>
        <v>23.76</v>
      </c>
      <c r="E46" s="28">
        <f t="shared" si="3"/>
        <v>79</v>
      </c>
      <c r="F46" s="26">
        <f t="shared" si="1"/>
        <v>42254</v>
      </c>
      <c r="G46" s="27">
        <f t="shared" si="4"/>
        <v>57.91</v>
      </c>
      <c r="H46" s="29"/>
      <c r="I46" s="30"/>
      <c r="J46" s="31"/>
      <c r="K46" s="30"/>
      <c r="L46" s="32"/>
    </row>
    <row r="47" spans="2:12" s="24" customFormat="1" ht="12.75" customHeight="1">
      <c r="B47" s="25">
        <f aca="true" t="shared" si="6" ref="B47:C59">B46+1</f>
        <v>34</v>
      </c>
      <c r="C47" s="26">
        <f t="shared" si="6"/>
        <v>42209</v>
      </c>
      <c r="D47" s="27">
        <f t="shared" si="2"/>
        <v>24.5</v>
      </c>
      <c r="E47" s="28">
        <f t="shared" si="3"/>
        <v>80</v>
      </c>
      <c r="F47" s="26">
        <f t="shared" si="1"/>
        <v>42255</v>
      </c>
      <c r="G47" s="27">
        <f t="shared" si="4"/>
        <v>58.65</v>
      </c>
      <c r="H47" s="29"/>
      <c r="I47" s="30"/>
      <c r="J47" s="31"/>
      <c r="K47" s="30"/>
      <c r="L47" s="32"/>
    </row>
    <row r="48" spans="2:12" s="24" customFormat="1" ht="12.75" customHeight="1">
      <c r="B48" s="25">
        <f t="shared" si="6"/>
        <v>35</v>
      </c>
      <c r="C48" s="26">
        <f t="shared" si="6"/>
        <v>42210</v>
      </c>
      <c r="D48" s="27">
        <f t="shared" si="2"/>
        <v>25.24</v>
      </c>
      <c r="E48" s="28">
        <f t="shared" si="3"/>
        <v>81</v>
      </c>
      <c r="F48" s="26">
        <f t="shared" si="1"/>
        <v>42256</v>
      </c>
      <c r="G48" s="27">
        <f t="shared" si="4"/>
        <v>59.4</v>
      </c>
      <c r="H48" s="29"/>
      <c r="I48" s="30"/>
      <c r="J48" s="31"/>
      <c r="K48" s="30"/>
      <c r="L48" s="32"/>
    </row>
    <row r="49" spans="2:12" s="24" customFormat="1" ht="12.75" customHeight="1">
      <c r="B49" s="25">
        <f t="shared" si="6"/>
        <v>36</v>
      </c>
      <c r="C49" s="26">
        <f t="shared" si="6"/>
        <v>42211</v>
      </c>
      <c r="D49" s="27">
        <f t="shared" si="2"/>
        <v>25.99</v>
      </c>
      <c r="E49" s="28">
        <f t="shared" si="3"/>
        <v>82</v>
      </c>
      <c r="F49" s="26">
        <f t="shared" si="1"/>
        <v>42257</v>
      </c>
      <c r="G49" s="27">
        <f t="shared" si="4"/>
        <v>60.14</v>
      </c>
      <c r="H49" s="29"/>
      <c r="I49" s="30"/>
      <c r="J49" s="31"/>
      <c r="K49" s="30"/>
      <c r="L49" s="32"/>
    </row>
    <row r="50" spans="2:12" s="24" customFormat="1" ht="12.75" customHeight="1">
      <c r="B50" s="25">
        <f t="shared" si="6"/>
        <v>37</v>
      </c>
      <c r="C50" s="26">
        <f t="shared" si="6"/>
        <v>42212</v>
      </c>
      <c r="D50" s="27">
        <f t="shared" si="2"/>
        <v>26.73</v>
      </c>
      <c r="E50" s="28">
        <f t="shared" si="3"/>
        <v>83</v>
      </c>
      <c r="F50" s="26">
        <f t="shared" si="1"/>
        <v>42258</v>
      </c>
      <c r="G50" s="27">
        <f t="shared" si="4"/>
        <v>60.88</v>
      </c>
      <c r="H50" s="29"/>
      <c r="I50" s="30"/>
      <c r="J50" s="31"/>
      <c r="K50" s="30"/>
      <c r="L50" s="32"/>
    </row>
    <row r="51" spans="2:12" s="24" customFormat="1" ht="12.75" customHeight="1">
      <c r="B51" s="25">
        <f t="shared" si="6"/>
        <v>38</v>
      </c>
      <c r="C51" s="26">
        <f t="shared" si="6"/>
        <v>42213</v>
      </c>
      <c r="D51" s="27">
        <f t="shared" si="2"/>
        <v>27.47</v>
      </c>
      <c r="E51" s="28">
        <f t="shared" si="3"/>
        <v>84</v>
      </c>
      <c r="F51" s="26">
        <f t="shared" si="1"/>
        <v>42259</v>
      </c>
      <c r="G51" s="27">
        <f t="shared" si="4"/>
        <v>61.62</v>
      </c>
      <c r="H51" s="29"/>
      <c r="I51" s="30"/>
      <c r="J51" s="31"/>
      <c r="K51" s="30"/>
      <c r="L51" s="32"/>
    </row>
    <row r="52" spans="2:12" s="24" customFormat="1" ht="12.75" customHeight="1">
      <c r="B52" s="25">
        <f t="shared" si="6"/>
        <v>39</v>
      </c>
      <c r="C52" s="26">
        <f t="shared" si="6"/>
        <v>42214</v>
      </c>
      <c r="D52" s="27">
        <f t="shared" si="2"/>
        <v>28.21</v>
      </c>
      <c r="E52" s="28">
        <f t="shared" si="3"/>
        <v>85</v>
      </c>
      <c r="F52" s="26">
        <f t="shared" si="1"/>
        <v>42260</v>
      </c>
      <c r="G52" s="27">
        <f t="shared" si="4"/>
        <v>62.37</v>
      </c>
      <c r="H52" s="29"/>
      <c r="I52" s="30"/>
      <c r="J52" s="31"/>
      <c r="K52" s="30"/>
      <c r="L52" s="32"/>
    </row>
    <row r="53" spans="2:12" s="24" customFormat="1" ht="12.75" customHeight="1">
      <c r="B53" s="25">
        <f t="shared" si="6"/>
        <v>40</v>
      </c>
      <c r="C53" s="26">
        <f t="shared" si="6"/>
        <v>42215</v>
      </c>
      <c r="D53" s="27">
        <f t="shared" si="2"/>
        <v>28.96</v>
      </c>
      <c r="E53" s="28">
        <f t="shared" si="3"/>
        <v>86</v>
      </c>
      <c r="F53" s="26">
        <f t="shared" si="1"/>
        <v>42261</v>
      </c>
      <c r="G53" s="27">
        <f t="shared" si="4"/>
        <v>63.11</v>
      </c>
      <c r="H53" s="33"/>
      <c r="I53" s="30"/>
      <c r="J53" s="31"/>
      <c r="K53" s="30"/>
      <c r="L53" s="32"/>
    </row>
    <row r="54" spans="2:12" s="24" customFormat="1" ht="12.75" customHeight="1">
      <c r="B54" s="25">
        <f t="shared" si="6"/>
        <v>41</v>
      </c>
      <c r="C54" s="26">
        <f t="shared" si="6"/>
        <v>42216</v>
      </c>
      <c r="D54" s="27">
        <f t="shared" si="2"/>
        <v>29.7</v>
      </c>
      <c r="E54" s="28">
        <f t="shared" si="3"/>
        <v>87</v>
      </c>
      <c r="F54" s="26">
        <f t="shared" si="1"/>
        <v>42262</v>
      </c>
      <c r="G54" s="27">
        <f t="shared" si="4"/>
        <v>63.85</v>
      </c>
      <c r="H54" s="29"/>
      <c r="I54" s="30"/>
      <c r="J54" s="31"/>
      <c r="K54" s="30"/>
      <c r="L54" s="32"/>
    </row>
    <row r="55" spans="2:12" s="24" customFormat="1" ht="12.75" customHeight="1">
      <c r="B55" s="25">
        <f t="shared" si="6"/>
        <v>42</v>
      </c>
      <c r="C55" s="26">
        <f t="shared" si="6"/>
        <v>42217</v>
      </c>
      <c r="D55" s="27">
        <f t="shared" si="2"/>
        <v>30.44</v>
      </c>
      <c r="E55" s="28">
        <f t="shared" si="3"/>
        <v>88</v>
      </c>
      <c r="F55" s="26">
        <f t="shared" si="1"/>
        <v>42263</v>
      </c>
      <c r="G55" s="27">
        <f t="shared" si="4"/>
        <v>64.59</v>
      </c>
      <c r="H55" s="29"/>
      <c r="I55" s="30"/>
      <c r="J55" s="31"/>
      <c r="K55" s="30"/>
      <c r="L55" s="32"/>
    </row>
    <row r="56" spans="2:12" s="24" customFormat="1" ht="12.75" customHeight="1">
      <c r="B56" s="25">
        <f t="shared" si="6"/>
        <v>43</v>
      </c>
      <c r="C56" s="26">
        <f t="shared" si="6"/>
        <v>42218</v>
      </c>
      <c r="D56" s="27">
        <f t="shared" si="2"/>
        <v>31.18</v>
      </c>
      <c r="E56" s="28">
        <f t="shared" si="3"/>
        <v>89</v>
      </c>
      <c r="F56" s="26">
        <f t="shared" si="1"/>
        <v>42264</v>
      </c>
      <c r="G56" s="27">
        <f t="shared" si="4"/>
        <v>65.34</v>
      </c>
      <c r="H56" s="29"/>
      <c r="I56" s="30"/>
      <c r="J56" s="31"/>
      <c r="K56" s="30"/>
      <c r="L56" s="32"/>
    </row>
    <row r="57" spans="2:12" s="24" customFormat="1" ht="12.75" customHeight="1">
      <c r="B57" s="25">
        <f t="shared" si="6"/>
        <v>44</v>
      </c>
      <c r="C57" s="26">
        <f t="shared" si="6"/>
        <v>42219</v>
      </c>
      <c r="D57" s="27">
        <f t="shared" si="2"/>
        <v>31.93</v>
      </c>
      <c r="E57" s="28">
        <f t="shared" si="3"/>
        <v>90</v>
      </c>
      <c r="F57" s="26">
        <f t="shared" si="1"/>
        <v>42265</v>
      </c>
      <c r="G57" s="27">
        <f t="shared" si="4"/>
        <v>66.08</v>
      </c>
      <c r="H57" s="29"/>
      <c r="I57" s="30"/>
      <c r="J57" s="31"/>
      <c r="K57" s="30"/>
      <c r="L57" s="32"/>
    </row>
    <row r="58" spans="2:12" s="24" customFormat="1" ht="12.75" customHeight="1">
      <c r="B58" s="25">
        <f t="shared" si="6"/>
        <v>45</v>
      </c>
      <c r="C58" s="26">
        <f t="shared" si="6"/>
        <v>42220</v>
      </c>
      <c r="D58" s="27">
        <f t="shared" si="2"/>
        <v>32.67</v>
      </c>
      <c r="E58" s="28">
        <f t="shared" si="3"/>
        <v>91</v>
      </c>
      <c r="F58" s="26">
        <f t="shared" si="1"/>
        <v>42266</v>
      </c>
      <c r="G58" s="27">
        <f t="shared" si="4"/>
        <v>66.82</v>
      </c>
      <c r="H58" s="29"/>
      <c r="I58" s="30"/>
      <c r="J58" s="31"/>
      <c r="K58" s="30"/>
      <c r="L58" s="32"/>
    </row>
    <row r="59" spans="2:12" s="24" customFormat="1" ht="12.75" customHeight="1">
      <c r="B59" s="25">
        <f t="shared" si="6"/>
        <v>46</v>
      </c>
      <c r="C59" s="26">
        <f t="shared" si="6"/>
        <v>42221</v>
      </c>
      <c r="D59" s="27">
        <f t="shared" si="2"/>
        <v>33.41</v>
      </c>
      <c r="E59" s="28">
        <f t="shared" si="3"/>
        <v>92</v>
      </c>
      <c r="F59" s="26">
        <f t="shared" si="1"/>
        <v>42267</v>
      </c>
      <c r="G59" s="27">
        <f t="shared" si="4"/>
        <v>67.56</v>
      </c>
      <c r="H59" s="29"/>
      <c r="I59" s="30"/>
      <c r="J59" s="31"/>
      <c r="K59" s="30"/>
      <c r="L59" s="32"/>
    </row>
    <row r="60" spans="1:8" s="24" customFormat="1" ht="39.75" customHeight="1">
      <c r="A60" s="34"/>
      <c r="E60" s="34"/>
      <c r="F60" s="35">
        <f>F59+1</f>
        <v>42268</v>
      </c>
      <c r="G60" s="38">
        <f t="shared" si="4"/>
        <v>68.31</v>
      </c>
      <c r="H60" s="36"/>
    </row>
    <row r="61" spans="1:8" ht="11.25">
      <c r="A61" s="12"/>
      <c r="H61" s="14"/>
    </row>
    <row r="62" spans="1:10" ht="22.5" customHeight="1">
      <c r="A62" s="12"/>
      <c r="B62" s="62" t="s">
        <v>8</v>
      </c>
      <c r="C62" s="62"/>
      <c r="D62" s="62"/>
      <c r="E62" s="62"/>
      <c r="F62" s="62"/>
      <c r="G62" s="62"/>
      <c r="H62" s="16"/>
      <c r="I62" s="11"/>
      <c r="J62" s="14"/>
    </row>
    <row r="63" spans="1:10" ht="11.25">
      <c r="A63" s="12"/>
      <c r="B63" s="13"/>
      <c r="G63" s="15"/>
      <c r="H63" s="16"/>
      <c r="I63" s="11"/>
      <c r="J63" s="14"/>
    </row>
  </sheetData>
  <sheetProtection/>
  <mergeCells count="4">
    <mergeCell ref="B2:G2"/>
    <mergeCell ref="B3:G3"/>
    <mergeCell ref="B4:G4"/>
    <mergeCell ref="B62:G62"/>
  </mergeCells>
  <printOptions/>
  <pageMargins left="0.5511811023622047" right="0.5511811023622047" top="0.46" bottom="0.54" header="0.27" footer="0.23"/>
  <pageSetup fitToHeight="1" fitToWidth="1" horizontalDpi="600" verticalDpi="600" orientation="portrait" paperSize="9" scale="9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63"/>
  <sheetViews>
    <sheetView zoomScalePageLayoutView="0" workbookViewId="0" topLeftCell="A1">
      <selection activeCell="L24" sqref="L24"/>
    </sheetView>
  </sheetViews>
  <sheetFormatPr defaultColWidth="9.140625" defaultRowHeight="12.75"/>
  <cols>
    <col min="1" max="1" width="4.140625" style="2" customWidth="1"/>
    <col min="2" max="2" width="4.8515625" style="2" customWidth="1"/>
    <col min="3" max="3" width="13.57421875" style="2" customWidth="1"/>
    <col min="4" max="4" width="12.421875" style="2" customWidth="1"/>
    <col min="5" max="5" width="4.8515625" style="2" customWidth="1"/>
    <col min="6" max="6" width="13.57421875" style="2" customWidth="1"/>
    <col min="7" max="7" width="12.421875" style="2" customWidth="1"/>
    <col min="8" max="8" width="10.140625" style="2" customWidth="1"/>
    <col min="9" max="9" width="4.00390625" style="2" customWidth="1"/>
    <col min="10" max="10" width="5.7109375" style="2" customWidth="1"/>
    <col min="11" max="16384" width="9.140625" style="2" customWidth="1"/>
  </cols>
  <sheetData>
    <row r="2" spans="2:10" ht="11.25">
      <c r="B2" s="60" t="s">
        <v>38</v>
      </c>
      <c r="C2" s="60"/>
      <c r="D2" s="60"/>
      <c r="E2" s="60"/>
      <c r="F2" s="60"/>
      <c r="G2" s="60"/>
      <c r="H2" s="3"/>
      <c r="I2" s="3"/>
      <c r="J2" s="3"/>
    </row>
    <row r="3" spans="2:10" ht="11.25">
      <c r="B3" s="61" t="s">
        <v>11</v>
      </c>
      <c r="C3" s="61"/>
      <c r="D3" s="61"/>
      <c r="E3" s="61"/>
      <c r="F3" s="61"/>
      <c r="G3" s="61"/>
      <c r="H3" s="3"/>
      <c r="I3" s="3"/>
      <c r="J3" s="3"/>
    </row>
    <row r="4" spans="2:10" ht="11.25">
      <c r="B4" s="61"/>
      <c r="C4" s="61"/>
      <c r="D4" s="61"/>
      <c r="E4" s="61"/>
      <c r="F4" s="61"/>
      <c r="G4" s="61"/>
      <c r="H4" s="3"/>
      <c r="I4" s="3"/>
      <c r="J4" s="3"/>
    </row>
    <row r="5" spans="2:10" ht="11.25">
      <c r="B5" s="4" t="s">
        <v>4</v>
      </c>
      <c r="C5" s="5"/>
      <c r="D5" s="3"/>
      <c r="F5" s="37">
        <v>0.0172</v>
      </c>
      <c r="G5" s="3"/>
      <c r="H5" s="3"/>
      <c r="I5" s="3"/>
      <c r="J5" s="3"/>
    </row>
    <row r="6" spans="2:10" ht="11.25">
      <c r="B6" s="4" t="s">
        <v>3</v>
      </c>
      <c r="C6" s="5"/>
      <c r="D6" s="3"/>
      <c r="F6" s="18">
        <v>0.01</v>
      </c>
      <c r="G6" s="3"/>
      <c r="H6" s="3"/>
      <c r="I6" s="3"/>
      <c r="J6" s="3"/>
    </row>
    <row r="7" spans="2:10" ht="11.25">
      <c r="B7" s="4" t="s">
        <v>5</v>
      </c>
      <c r="C7" s="5"/>
      <c r="D7" s="3"/>
      <c r="F7" s="18">
        <f>F6+F5</f>
        <v>0.027200000000000002</v>
      </c>
      <c r="G7" s="3"/>
      <c r="H7" s="3"/>
      <c r="I7" s="3"/>
      <c r="J7" s="3"/>
    </row>
    <row r="8" spans="2:10" ht="11.25">
      <c r="B8" s="4" t="s">
        <v>10</v>
      </c>
      <c r="C8" s="5"/>
      <c r="D8" s="3"/>
      <c r="F8" s="19">
        <v>10000</v>
      </c>
      <c r="G8" s="3"/>
      <c r="H8" s="3"/>
      <c r="I8" s="3"/>
      <c r="J8" s="3"/>
    </row>
    <row r="9" spans="2:10" ht="11.25">
      <c r="B9" s="4" t="s">
        <v>9</v>
      </c>
      <c r="C9" s="5"/>
      <c r="D9" s="3"/>
      <c r="F9" s="20">
        <f>F60-C14</f>
        <v>91</v>
      </c>
      <c r="G9" s="3"/>
      <c r="H9" s="3"/>
      <c r="I9" s="3"/>
      <c r="J9" s="3"/>
    </row>
    <row r="10" spans="2:10" ht="11.25">
      <c r="B10" s="4" t="s">
        <v>32</v>
      </c>
      <c r="C10" s="5"/>
      <c r="D10" s="54"/>
      <c r="F10" s="6">
        <v>42815</v>
      </c>
      <c r="G10" s="3"/>
      <c r="H10" s="3"/>
      <c r="I10" s="3"/>
      <c r="J10" s="3"/>
    </row>
    <row r="11" spans="2:10" ht="11.25">
      <c r="B11" s="4" t="s">
        <v>31</v>
      </c>
      <c r="C11" s="5"/>
      <c r="D11" s="54"/>
      <c r="E11" s="48"/>
      <c r="F11" s="6">
        <v>42353</v>
      </c>
      <c r="G11" s="3"/>
      <c r="H11" s="3"/>
      <c r="I11" s="3"/>
      <c r="J11" s="3"/>
    </row>
    <row r="12" spans="2:10" ht="11.25">
      <c r="B12" s="4"/>
      <c r="C12" s="5"/>
      <c r="D12" s="54"/>
      <c r="F12" s="6"/>
      <c r="G12" s="3"/>
      <c r="H12" s="3"/>
      <c r="I12" s="3"/>
      <c r="J12" s="3"/>
    </row>
    <row r="13" spans="2:12" ht="56.25">
      <c r="B13" s="21" t="s">
        <v>1</v>
      </c>
      <c r="C13" s="22" t="s">
        <v>7</v>
      </c>
      <c r="D13" s="23" t="s">
        <v>6</v>
      </c>
      <c r="E13" s="21" t="s">
        <v>1</v>
      </c>
      <c r="F13" s="22" t="s">
        <v>7</v>
      </c>
      <c r="G13" s="17" t="s">
        <v>6</v>
      </c>
      <c r="H13" s="7"/>
      <c r="I13" s="8"/>
      <c r="J13" s="9"/>
      <c r="K13" s="8"/>
      <c r="L13" s="10"/>
    </row>
    <row r="14" spans="2:12" s="24" customFormat="1" ht="12.75" customHeight="1">
      <c r="B14" s="25">
        <v>1</v>
      </c>
      <c r="C14" s="26">
        <f>'okresy odsetkowe'!B11</f>
        <v>42268</v>
      </c>
      <c r="D14" s="27">
        <v>0</v>
      </c>
      <c r="E14" s="28">
        <f>B59+1</f>
        <v>47</v>
      </c>
      <c r="F14" s="26">
        <f>C59+1</f>
        <v>42314</v>
      </c>
      <c r="G14" s="27">
        <f>ROUND($F$8*$F$7/365*B59,2)</f>
        <v>34.28</v>
      </c>
      <c r="H14" s="29"/>
      <c r="I14" s="30"/>
      <c r="J14" s="31"/>
      <c r="K14" s="30"/>
      <c r="L14" s="32"/>
    </row>
    <row r="15" spans="2:12" s="24" customFormat="1" ht="12.75" customHeight="1">
      <c r="B15" s="25">
        <f aca="true" t="shared" si="0" ref="B15:C30">B14+1</f>
        <v>2</v>
      </c>
      <c r="C15" s="26">
        <f t="shared" si="0"/>
        <v>42269</v>
      </c>
      <c r="D15" s="27">
        <f>ROUND($F$8*$F$7/365*B14,2)</f>
        <v>0.75</v>
      </c>
      <c r="E15" s="28">
        <f>E14+1</f>
        <v>48</v>
      </c>
      <c r="F15" s="26">
        <f aca="true" t="shared" si="1" ref="F15:F59">F14+1</f>
        <v>42315</v>
      </c>
      <c r="G15" s="27">
        <f>ROUND($F$8*$F$7/365*E14,2)</f>
        <v>35.02</v>
      </c>
      <c r="H15" s="29"/>
      <c r="I15" s="30"/>
      <c r="J15" s="31"/>
      <c r="K15" s="30"/>
      <c r="L15" s="32"/>
    </row>
    <row r="16" spans="2:12" s="24" customFormat="1" ht="12.75" customHeight="1">
      <c r="B16" s="25">
        <f t="shared" si="0"/>
        <v>3</v>
      </c>
      <c r="C16" s="26">
        <f t="shared" si="0"/>
        <v>42270</v>
      </c>
      <c r="D16" s="27">
        <f aca="true" t="shared" si="2" ref="D16:D59">ROUND($F$8*$F$7/365*B15,2)</f>
        <v>1.49</v>
      </c>
      <c r="E16" s="28">
        <f aca="true" t="shared" si="3" ref="E16:E59">E15+1</f>
        <v>49</v>
      </c>
      <c r="F16" s="26">
        <f t="shared" si="1"/>
        <v>42316</v>
      </c>
      <c r="G16" s="27">
        <f aca="true" t="shared" si="4" ref="G16:G59">ROUND($F$8*$F$7/365*E15,2)</f>
        <v>35.77</v>
      </c>
      <c r="H16" s="29"/>
      <c r="I16" s="30"/>
      <c r="J16" s="31"/>
      <c r="K16" s="30"/>
      <c r="L16" s="32"/>
    </row>
    <row r="17" spans="2:12" s="24" customFormat="1" ht="12.75" customHeight="1">
      <c r="B17" s="25">
        <f t="shared" si="0"/>
        <v>4</v>
      </c>
      <c r="C17" s="26">
        <f t="shared" si="0"/>
        <v>42271</v>
      </c>
      <c r="D17" s="27">
        <f t="shared" si="2"/>
        <v>2.24</v>
      </c>
      <c r="E17" s="28">
        <f t="shared" si="3"/>
        <v>50</v>
      </c>
      <c r="F17" s="26">
        <f t="shared" si="1"/>
        <v>42317</v>
      </c>
      <c r="G17" s="27">
        <f t="shared" si="4"/>
        <v>36.52</v>
      </c>
      <c r="H17" s="29"/>
      <c r="I17" s="30" t="s">
        <v>0</v>
      </c>
      <c r="J17" s="31"/>
      <c r="K17" s="30"/>
      <c r="L17" s="32"/>
    </row>
    <row r="18" spans="2:12" s="24" customFormat="1" ht="12.75" customHeight="1">
      <c r="B18" s="25">
        <f t="shared" si="0"/>
        <v>5</v>
      </c>
      <c r="C18" s="26">
        <f t="shared" si="0"/>
        <v>42272</v>
      </c>
      <c r="D18" s="27">
        <f t="shared" si="2"/>
        <v>2.98</v>
      </c>
      <c r="E18" s="28">
        <f t="shared" si="3"/>
        <v>51</v>
      </c>
      <c r="F18" s="26">
        <f t="shared" si="1"/>
        <v>42318</v>
      </c>
      <c r="G18" s="27">
        <f t="shared" si="4"/>
        <v>37.26</v>
      </c>
      <c r="H18" s="29"/>
      <c r="I18" s="30"/>
      <c r="J18" s="31"/>
      <c r="K18" s="30"/>
      <c r="L18" s="32"/>
    </row>
    <row r="19" spans="2:12" s="24" customFormat="1" ht="12.75" customHeight="1">
      <c r="B19" s="25">
        <f t="shared" si="0"/>
        <v>6</v>
      </c>
      <c r="C19" s="26">
        <f t="shared" si="0"/>
        <v>42273</v>
      </c>
      <c r="D19" s="27">
        <f t="shared" si="2"/>
        <v>3.73</v>
      </c>
      <c r="E19" s="28">
        <f t="shared" si="3"/>
        <v>52</v>
      </c>
      <c r="F19" s="26">
        <f t="shared" si="1"/>
        <v>42319</v>
      </c>
      <c r="G19" s="27">
        <f t="shared" si="4"/>
        <v>38.01</v>
      </c>
      <c r="H19" s="29"/>
      <c r="I19" s="30"/>
      <c r="J19" s="31"/>
      <c r="K19" s="30"/>
      <c r="L19" s="32"/>
    </row>
    <row r="20" spans="2:12" s="24" customFormat="1" ht="12.75" customHeight="1">
      <c r="B20" s="25">
        <f t="shared" si="0"/>
        <v>7</v>
      </c>
      <c r="C20" s="26">
        <f t="shared" si="0"/>
        <v>42274</v>
      </c>
      <c r="D20" s="27">
        <f t="shared" si="2"/>
        <v>4.47</v>
      </c>
      <c r="E20" s="28">
        <f t="shared" si="3"/>
        <v>53</v>
      </c>
      <c r="F20" s="26">
        <f t="shared" si="1"/>
        <v>42320</v>
      </c>
      <c r="G20" s="27">
        <f t="shared" si="4"/>
        <v>38.75</v>
      </c>
      <c r="H20" s="29"/>
      <c r="I20" s="30"/>
      <c r="J20" s="31"/>
      <c r="K20" s="30"/>
      <c r="L20" s="32"/>
    </row>
    <row r="21" spans="2:12" s="24" customFormat="1" ht="12.75" customHeight="1">
      <c r="B21" s="25">
        <f t="shared" si="0"/>
        <v>8</v>
      </c>
      <c r="C21" s="26">
        <f t="shared" si="0"/>
        <v>42275</v>
      </c>
      <c r="D21" s="27">
        <f t="shared" si="2"/>
        <v>5.22</v>
      </c>
      <c r="E21" s="28">
        <f t="shared" si="3"/>
        <v>54</v>
      </c>
      <c r="F21" s="26">
        <f t="shared" si="1"/>
        <v>42321</v>
      </c>
      <c r="G21" s="27">
        <f t="shared" si="4"/>
        <v>39.5</v>
      </c>
      <c r="H21" s="29"/>
      <c r="I21" s="30"/>
      <c r="J21" s="31"/>
      <c r="K21" s="30"/>
      <c r="L21" s="32"/>
    </row>
    <row r="22" spans="2:10" s="24" customFormat="1" ht="12.75" customHeight="1">
      <c r="B22" s="25">
        <f t="shared" si="0"/>
        <v>9</v>
      </c>
      <c r="C22" s="26">
        <f t="shared" si="0"/>
        <v>42276</v>
      </c>
      <c r="D22" s="27">
        <f t="shared" si="2"/>
        <v>5.96</v>
      </c>
      <c r="E22" s="28">
        <f t="shared" si="3"/>
        <v>55</v>
      </c>
      <c r="F22" s="26">
        <f t="shared" si="1"/>
        <v>42322</v>
      </c>
      <c r="G22" s="27">
        <f t="shared" si="4"/>
        <v>40.24</v>
      </c>
      <c r="H22" s="29"/>
      <c r="I22" s="30"/>
      <c r="J22" s="31"/>
    </row>
    <row r="23" spans="2:10" s="24" customFormat="1" ht="12.75" customHeight="1">
      <c r="B23" s="25">
        <f t="shared" si="0"/>
        <v>10</v>
      </c>
      <c r="C23" s="26">
        <f t="shared" si="0"/>
        <v>42277</v>
      </c>
      <c r="D23" s="27">
        <f t="shared" si="2"/>
        <v>6.71</v>
      </c>
      <c r="E23" s="28">
        <f t="shared" si="3"/>
        <v>56</v>
      </c>
      <c r="F23" s="26">
        <f t="shared" si="1"/>
        <v>42323</v>
      </c>
      <c r="G23" s="27">
        <f t="shared" si="4"/>
        <v>40.99</v>
      </c>
      <c r="H23" s="29"/>
      <c r="I23" s="30"/>
      <c r="J23" s="31"/>
    </row>
    <row r="24" spans="2:10" s="24" customFormat="1" ht="12.75" customHeight="1">
      <c r="B24" s="25">
        <f t="shared" si="0"/>
        <v>11</v>
      </c>
      <c r="C24" s="26">
        <f t="shared" si="0"/>
        <v>42278</v>
      </c>
      <c r="D24" s="27">
        <f t="shared" si="2"/>
        <v>7.45</v>
      </c>
      <c r="E24" s="28">
        <f t="shared" si="3"/>
        <v>57</v>
      </c>
      <c r="F24" s="26">
        <f t="shared" si="1"/>
        <v>42324</v>
      </c>
      <c r="G24" s="27">
        <f t="shared" si="4"/>
        <v>41.73</v>
      </c>
      <c r="H24" s="29"/>
      <c r="I24" s="30"/>
      <c r="J24" s="31"/>
    </row>
    <row r="25" spans="2:10" s="24" customFormat="1" ht="12.75" customHeight="1">
      <c r="B25" s="25">
        <f t="shared" si="0"/>
        <v>12</v>
      </c>
      <c r="C25" s="26">
        <f t="shared" si="0"/>
        <v>42279</v>
      </c>
      <c r="D25" s="27">
        <f t="shared" si="2"/>
        <v>8.2</v>
      </c>
      <c r="E25" s="28">
        <f t="shared" si="3"/>
        <v>58</v>
      </c>
      <c r="F25" s="26">
        <f t="shared" si="1"/>
        <v>42325</v>
      </c>
      <c r="G25" s="27">
        <f t="shared" si="4"/>
        <v>42.48</v>
      </c>
      <c r="H25" s="29"/>
      <c r="I25" s="30"/>
      <c r="J25" s="31"/>
    </row>
    <row r="26" spans="2:12" s="24" customFormat="1" ht="12.75" customHeight="1">
      <c r="B26" s="25">
        <f t="shared" si="0"/>
        <v>13</v>
      </c>
      <c r="C26" s="26">
        <f t="shared" si="0"/>
        <v>42280</v>
      </c>
      <c r="D26" s="27">
        <f t="shared" si="2"/>
        <v>8.94</v>
      </c>
      <c r="E26" s="28">
        <f t="shared" si="3"/>
        <v>59</v>
      </c>
      <c r="F26" s="26">
        <f t="shared" si="1"/>
        <v>42326</v>
      </c>
      <c r="G26" s="27">
        <f t="shared" si="4"/>
        <v>43.22</v>
      </c>
      <c r="H26" s="29"/>
      <c r="I26" s="30"/>
      <c r="J26" s="31"/>
      <c r="K26" s="30"/>
      <c r="L26" s="32"/>
    </row>
    <row r="27" spans="2:12" s="24" customFormat="1" ht="12.75" customHeight="1">
      <c r="B27" s="25">
        <f t="shared" si="0"/>
        <v>14</v>
      </c>
      <c r="C27" s="26">
        <f t="shared" si="0"/>
        <v>42281</v>
      </c>
      <c r="D27" s="27">
        <f t="shared" si="2"/>
        <v>9.69</v>
      </c>
      <c r="E27" s="28">
        <f t="shared" si="3"/>
        <v>60</v>
      </c>
      <c r="F27" s="26">
        <f t="shared" si="1"/>
        <v>42327</v>
      </c>
      <c r="G27" s="27">
        <f t="shared" si="4"/>
        <v>43.97</v>
      </c>
      <c r="H27" s="29"/>
      <c r="I27" s="30"/>
      <c r="J27" s="31"/>
      <c r="K27" s="30"/>
      <c r="L27" s="32"/>
    </row>
    <row r="28" spans="2:12" s="24" customFormat="1" ht="12.75" customHeight="1">
      <c r="B28" s="25">
        <f t="shared" si="0"/>
        <v>15</v>
      </c>
      <c r="C28" s="26">
        <f t="shared" si="0"/>
        <v>42282</v>
      </c>
      <c r="D28" s="27">
        <f t="shared" si="2"/>
        <v>10.43</v>
      </c>
      <c r="E28" s="28">
        <f t="shared" si="3"/>
        <v>61</v>
      </c>
      <c r="F28" s="26">
        <f t="shared" si="1"/>
        <v>42328</v>
      </c>
      <c r="G28" s="27">
        <f t="shared" si="4"/>
        <v>44.71</v>
      </c>
      <c r="H28" s="29"/>
      <c r="I28" s="30"/>
      <c r="J28" s="31"/>
      <c r="K28" s="30"/>
      <c r="L28" s="32"/>
    </row>
    <row r="29" spans="2:12" s="24" customFormat="1" ht="12.75" customHeight="1">
      <c r="B29" s="25">
        <f t="shared" si="0"/>
        <v>16</v>
      </c>
      <c r="C29" s="26">
        <f t="shared" si="0"/>
        <v>42283</v>
      </c>
      <c r="D29" s="27">
        <f t="shared" si="2"/>
        <v>11.18</v>
      </c>
      <c r="E29" s="28">
        <f t="shared" si="3"/>
        <v>62</v>
      </c>
      <c r="F29" s="26">
        <f t="shared" si="1"/>
        <v>42329</v>
      </c>
      <c r="G29" s="27">
        <f t="shared" si="4"/>
        <v>45.46</v>
      </c>
      <c r="H29" s="29"/>
      <c r="I29" s="30"/>
      <c r="J29" s="31"/>
      <c r="K29" s="30"/>
      <c r="L29" s="32"/>
    </row>
    <row r="30" spans="2:12" s="24" customFormat="1" ht="12.75" customHeight="1">
      <c r="B30" s="25">
        <f t="shared" si="0"/>
        <v>17</v>
      </c>
      <c r="C30" s="26">
        <f t="shared" si="0"/>
        <v>42284</v>
      </c>
      <c r="D30" s="27">
        <f t="shared" si="2"/>
        <v>11.92</v>
      </c>
      <c r="E30" s="28">
        <f t="shared" si="3"/>
        <v>63</v>
      </c>
      <c r="F30" s="26">
        <f t="shared" si="1"/>
        <v>42330</v>
      </c>
      <c r="G30" s="27">
        <f t="shared" si="4"/>
        <v>46.2</v>
      </c>
      <c r="H30" s="29"/>
      <c r="I30" s="30"/>
      <c r="J30" s="31"/>
      <c r="K30" s="30"/>
      <c r="L30" s="32"/>
    </row>
    <row r="31" spans="2:12" s="24" customFormat="1" ht="12.75" customHeight="1">
      <c r="B31" s="25">
        <f aca="true" t="shared" si="5" ref="B31:C46">B30+1</f>
        <v>18</v>
      </c>
      <c r="C31" s="26">
        <f t="shared" si="5"/>
        <v>42285</v>
      </c>
      <c r="D31" s="27">
        <f t="shared" si="2"/>
        <v>12.67</v>
      </c>
      <c r="E31" s="28">
        <f t="shared" si="3"/>
        <v>64</v>
      </c>
      <c r="F31" s="26">
        <f t="shared" si="1"/>
        <v>42331</v>
      </c>
      <c r="G31" s="27">
        <f t="shared" si="4"/>
        <v>46.95</v>
      </c>
      <c r="H31" s="29"/>
      <c r="I31" s="30"/>
      <c r="J31" s="31"/>
      <c r="K31" s="30"/>
      <c r="L31" s="32"/>
    </row>
    <row r="32" spans="2:12" s="24" customFormat="1" ht="12.75" customHeight="1">
      <c r="B32" s="25">
        <f t="shared" si="5"/>
        <v>19</v>
      </c>
      <c r="C32" s="26">
        <f t="shared" si="5"/>
        <v>42286</v>
      </c>
      <c r="D32" s="27">
        <f t="shared" si="2"/>
        <v>13.41</v>
      </c>
      <c r="E32" s="28">
        <f t="shared" si="3"/>
        <v>65</v>
      </c>
      <c r="F32" s="26">
        <f t="shared" si="1"/>
        <v>42332</v>
      </c>
      <c r="G32" s="27">
        <f t="shared" si="4"/>
        <v>47.69</v>
      </c>
      <c r="H32" s="29"/>
      <c r="I32" s="30"/>
      <c r="J32" s="31"/>
      <c r="K32" s="30"/>
      <c r="L32" s="32"/>
    </row>
    <row r="33" spans="2:12" s="24" customFormat="1" ht="12.75" customHeight="1">
      <c r="B33" s="25">
        <f t="shared" si="5"/>
        <v>20</v>
      </c>
      <c r="C33" s="26">
        <f t="shared" si="5"/>
        <v>42287</v>
      </c>
      <c r="D33" s="27">
        <f t="shared" si="2"/>
        <v>14.16</v>
      </c>
      <c r="E33" s="28">
        <f t="shared" si="3"/>
        <v>66</v>
      </c>
      <c r="F33" s="26">
        <f t="shared" si="1"/>
        <v>42333</v>
      </c>
      <c r="G33" s="27">
        <f t="shared" si="4"/>
        <v>48.44</v>
      </c>
      <c r="H33" s="29"/>
      <c r="I33" s="30"/>
      <c r="J33" s="31"/>
      <c r="K33" s="30"/>
      <c r="L33" s="32"/>
    </row>
    <row r="34" spans="2:12" s="24" customFormat="1" ht="12.75" customHeight="1">
      <c r="B34" s="25">
        <f t="shared" si="5"/>
        <v>21</v>
      </c>
      <c r="C34" s="26">
        <f t="shared" si="5"/>
        <v>42288</v>
      </c>
      <c r="D34" s="27">
        <f t="shared" si="2"/>
        <v>14.9</v>
      </c>
      <c r="E34" s="28">
        <f t="shared" si="3"/>
        <v>67</v>
      </c>
      <c r="F34" s="26">
        <f t="shared" si="1"/>
        <v>42334</v>
      </c>
      <c r="G34" s="27">
        <f t="shared" si="4"/>
        <v>49.18</v>
      </c>
      <c r="H34" s="29"/>
      <c r="I34" s="30"/>
      <c r="J34" s="31"/>
      <c r="K34" s="30"/>
      <c r="L34" s="32"/>
    </row>
    <row r="35" spans="2:12" s="24" customFormat="1" ht="12.75" customHeight="1">
      <c r="B35" s="25">
        <f t="shared" si="5"/>
        <v>22</v>
      </c>
      <c r="C35" s="26">
        <f t="shared" si="5"/>
        <v>42289</v>
      </c>
      <c r="D35" s="27">
        <f t="shared" si="2"/>
        <v>15.65</v>
      </c>
      <c r="E35" s="28">
        <f t="shared" si="3"/>
        <v>68</v>
      </c>
      <c r="F35" s="26">
        <f t="shared" si="1"/>
        <v>42335</v>
      </c>
      <c r="G35" s="27">
        <f t="shared" si="4"/>
        <v>49.93</v>
      </c>
      <c r="H35" s="29"/>
      <c r="I35" s="30"/>
      <c r="J35" s="31"/>
      <c r="K35" s="30"/>
      <c r="L35" s="32"/>
    </row>
    <row r="36" spans="2:12" s="24" customFormat="1" ht="12.75" customHeight="1">
      <c r="B36" s="25">
        <f t="shared" si="5"/>
        <v>23</v>
      </c>
      <c r="C36" s="26">
        <f t="shared" si="5"/>
        <v>42290</v>
      </c>
      <c r="D36" s="27">
        <f t="shared" si="2"/>
        <v>16.39</v>
      </c>
      <c r="E36" s="28">
        <f t="shared" si="3"/>
        <v>69</v>
      </c>
      <c r="F36" s="26">
        <f t="shared" si="1"/>
        <v>42336</v>
      </c>
      <c r="G36" s="27">
        <f t="shared" si="4"/>
        <v>50.67</v>
      </c>
      <c r="H36" s="29"/>
      <c r="I36" s="30"/>
      <c r="J36" s="31"/>
      <c r="K36" s="30"/>
      <c r="L36" s="32"/>
    </row>
    <row r="37" spans="2:12" s="24" customFormat="1" ht="12.75" customHeight="1">
      <c r="B37" s="25">
        <f t="shared" si="5"/>
        <v>24</v>
      </c>
      <c r="C37" s="26">
        <f t="shared" si="5"/>
        <v>42291</v>
      </c>
      <c r="D37" s="27">
        <f t="shared" si="2"/>
        <v>17.14</v>
      </c>
      <c r="E37" s="28">
        <f t="shared" si="3"/>
        <v>70</v>
      </c>
      <c r="F37" s="26">
        <f t="shared" si="1"/>
        <v>42337</v>
      </c>
      <c r="G37" s="27">
        <f t="shared" si="4"/>
        <v>51.42</v>
      </c>
      <c r="H37" s="29"/>
      <c r="I37" s="30"/>
      <c r="J37" s="31"/>
      <c r="K37" s="30"/>
      <c r="L37" s="32"/>
    </row>
    <row r="38" spans="2:12" s="24" customFormat="1" ht="12.75" customHeight="1">
      <c r="B38" s="25">
        <f t="shared" si="5"/>
        <v>25</v>
      </c>
      <c r="C38" s="26">
        <f t="shared" si="5"/>
        <v>42292</v>
      </c>
      <c r="D38" s="27">
        <f t="shared" si="2"/>
        <v>17.88</v>
      </c>
      <c r="E38" s="28">
        <f t="shared" si="3"/>
        <v>71</v>
      </c>
      <c r="F38" s="26">
        <f t="shared" si="1"/>
        <v>42338</v>
      </c>
      <c r="G38" s="27">
        <f t="shared" si="4"/>
        <v>52.16</v>
      </c>
      <c r="H38" s="29"/>
      <c r="I38" s="30"/>
      <c r="J38" s="31"/>
      <c r="K38" s="30"/>
      <c r="L38" s="32"/>
    </row>
    <row r="39" spans="2:12" s="24" customFormat="1" ht="12.75" customHeight="1">
      <c r="B39" s="25">
        <f t="shared" si="5"/>
        <v>26</v>
      </c>
      <c r="C39" s="26">
        <f t="shared" si="5"/>
        <v>42293</v>
      </c>
      <c r="D39" s="27">
        <f t="shared" si="2"/>
        <v>18.63</v>
      </c>
      <c r="E39" s="28">
        <f t="shared" si="3"/>
        <v>72</v>
      </c>
      <c r="F39" s="26">
        <f t="shared" si="1"/>
        <v>42339</v>
      </c>
      <c r="G39" s="27">
        <f t="shared" si="4"/>
        <v>52.91</v>
      </c>
      <c r="H39" s="29"/>
      <c r="I39" s="30"/>
      <c r="J39" s="31"/>
      <c r="K39" s="30"/>
      <c r="L39" s="32"/>
    </row>
    <row r="40" spans="2:12" s="24" customFormat="1" ht="12.75" customHeight="1">
      <c r="B40" s="25">
        <f t="shared" si="5"/>
        <v>27</v>
      </c>
      <c r="C40" s="26">
        <f t="shared" si="5"/>
        <v>42294</v>
      </c>
      <c r="D40" s="27">
        <f t="shared" si="2"/>
        <v>19.38</v>
      </c>
      <c r="E40" s="28">
        <f t="shared" si="3"/>
        <v>73</v>
      </c>
      <c r="F40" s="26">
        <f t="shared" si="1"/>
        <v>42340</v>
      </c>
      <c r="G40" s="27">
        <f t="shared" si="4"/>
        <v>53.65</v>
      </c>
      <c r="H40" s="29"/>
      <c r="I40" s="30"/>
      <c r="J40" s="31"/>
      <c r="K40" s="30"/>
      <c r="L40" s="32"/>
    </row>
    <row r="41" spans="2:12" s="24" customFormat="1" ht="12.75" customHeight="1">
      <c r="B41" s="25">
        <f t="shared" si="5"/>
        <v>28</v>
      </c>
      <c r="C41" s="26">
        <f t="shared" si="5"/>
        <v>42295</v>
      </c>
      <c r="D41" s="27">
        <f t="shared" si="2"/>
        <v>20.12</v>
      </c>
      <c r="E41" s="28">
        <f t="shared" si="3"/>
        <v>74</v>
      </c>
      <c r="F41" s="26">
        <f t="shared" si="1"/>
        <v>42341</v>
      </c>
      <c r="G41" s="27">
        <f t="shared" si="4"/>
        <v>54.4</v>
      </c>
      <c r="H41" s="29"/>
      <c r="I41" s="30"/>
      <c r="J41" s="31"/>
      <c r="K41" s="30"/>
      <c r="L41" s="32"/>
    </row>
    <row r="42" spans="2:12" s="24" customFormat="1" ht="12.75" customHeight="1">
      <c r="B42" s="25">
        <f t="shared" si="5"/>
        <v>29</v>
      </c>
      <c r="C42" s="26">
        <f t="shared" si="5"/>
        <v>42296</v>
      </c>
      <c r="D42" s="27">
        <f t="shared" si="2"/>
        <v>20.87</v>
      </c>
      <c r="E42" s="28">
        <f t="shared" si="3"/>
        <v>75</v>
      </c>
      <c r="F42" s="26">
        <f t="shared" si="1"/>
        <v>42342</v>
      </c>
      <c r="G42" s="27">
        <f t="shared" si="4"/>
        <v>55.15</v>
      </c>
      <c r="H42" s="29"/>
      <c r="I42" s="30"/>
      <c r="J42" s="31"/>
      <c r="K42" s="30"/>
      <c r="L42" s="32"/>
    </row>
    <row r="43" spans="2:12" s="24" customFormat="1" ht="12.75" customHeight="1">
      <c r="B43" s="25">
        <f t="shared" si="5"/>
        <v>30</v>
      </c>
      <c r="C43" s="26">
        <f t="shared" si="5"/>
        <v>42297</v>
      </c>
      <c r="D43" s="27">
        <f t="shared" si="2"/>
        <v>21.61</v>
      </c>
      <c r="E43" s="28">
        <f t="shared" si="3"/>
        <v>76</v>
      </c>
      <c r="F43" s="26">
        <f t="shared" si="1"/>
        <v>42343</v>
      </c>
      <c r="G43" s="27">
        <f t="shared" si="4"/>
        <v>55.89</v>
      </c>
      <c r="H43" s="29"/>
      <c r="I43" s="30"/>
      <c r="J43" s="31"/>
      <c r="K43" s="30"/>
      <c r="L43" s="32"/>
    </row>
    <row r="44" spans="2:12" s="24" customFormat="1" ht="12.75" customHeight="1">
      <c r="B44" s="25">
        <f t="shared" si="5"/>
        <v>31</v>
      </c>
      <c r="C44" s="26">
        <f t="shared" si="5"/>
        <v>42298</v>
      </c>
      <c r="D44" s="27">
        <f t="shared" si="2"/>
        <v>22.36</v>
      </c>
      <c r="E44" s="28">
        <f t="shared" si="3"/>
        <v>77</v>
      </c>
      <c r="F44" s="26">
        <f t="shared" si="1"/>
        <v>42344</v>
      </c>
      <c r="G44" s="27">
        <f t="shared" si="4"/>
        <v>56.64</v>
      </c>
      <c r="H44" s="29"/>
      <c r="I44" s="30"/>
      <c r="J44" s="31"/>
      <c r="K44" s="30"/>
      <c r="L44" s="32"/>
    </row>
    <row r="45" spans="2:12" s="24" customFormat="1" ht="12.75" customHeight="1">
      <c r="B45" s="25">
        <f t="shared" si="5"/>
        <v>32</v>
      </c>
      <c r="C45" s="26">
        <f t="shared" si="5"/>
        <v>42299</v>
      </c>
      <c r="D45" s="27">
        <f t="shared" si="2"/>
        <v>23.1</v>
      </c>
      <c r="E45" s="28">
        <f t="shared" si="3"/>
        <v>78</v>
      </c>
      <c r="F45" s="26">
        <f t="shared" si="1"/>
        <v>42345</v>
      </c>
      <c r="G45" s="27">
        <f t="shared" si="4"/>
        <v>57.38</v>
      </c>
      <c r="H45" s="29"/>
      <c r="I45" s="30"/>
      <c r="J45" s="31"/>
      <c r="K45" s="30"/>
      <c r="L45" s="32"/>
    </row>
    <row r="46" spans="2:12" s="24" customFormat="1" ht="12.75" customHeight="1">
      <c r="B46" s="25">
        <f t="shared" si="5"/>
        <v>33</v>
      </c>
      <c r="C46" s="26">
        <f t="shared" si="5"/>
        <v>42300</v>
      </c>
      <c r="D46" s="27">
        <f t="shared" si="2"/>
        <v>23.85</v>
      </c>
      <c r="E46" s="28">
        <f t="shared" si="3"/>
        <v>79</v>
      </c>
      <c r="F46" s="26">
        <f t="shared" si="1"/>
        <v>42346</v>
      </c>
      <c r="G46" s="27">
        <f t="shared" si="4"/>
        <v>58.13</v>
      </c>
      <c r="H46" s="29"/>
      <c r="I46" s="30"/>
      <c r="J46" s="31"/>
      <c r="K46" s="30"/>
      <c r="L46" s="32"/>
    </row>
    <row r="47" spans="2:12" s="24" customFormat="1" ht="12.75" customHeight="1">
      <c r="B47" s="25">
        <f aca="true" t="shared" si="6" ref="B47:C59">B46+1</f>
        <v>34</v>
      </c>
      <c r="C47" s="26">
        <f t="shared" si="6"/>
        <v>42301</v>
      </c>
      <c r="D47" s="27">
        <f t="shared" si="2"/>
        <v>24.59</v>
      </c>
      <c r="E47" s="28">
        <f t="shared" si="3"/>
        <v>80</v>
      </c>
      <c r="F47" s="26">
        <f t="shared" si="1"/>
        <v>42347</v>
      </c>
      <c r="G47" s="27">
        <f t="shared" si="4"/>
        <v>58.87</v>
      </c>
      <c r="H47" s="29"/>
      <c r="I47" s="30"/>
      <c r="J47" s="31"/>
      <c r="K47" s="30"/>
      <c r="L47" s="32"/>
    </row>
    <row r="48" spans="2:12" s="24" customFormat="1" ht="12.75" customHeight="1">
      <c r="B48" s="25">
        <f t="shared" si="6"/>
        <v>35</v>
      </c>
      <c r="C48" s="26">
        <f t="shared" si="6"/>
        <v>42302</v>
      </c>
      <c r="D48" s="27">
        <f t="shared" si="2"/>
        <v>25.34</v>
      </c>
      <c r="E48" s="28">
        <f t="shared" si="3"/>
        <v>81</v>
      </c>
      <c r="F48" s="26">
        <f t="shared" si="1"/>
        <v>42348</v>
      </c>
      <c r="G48" s="27">
        <f t="shared" si="4"/>
        <v>59.62</v>
      </c>
      <c r="H48" s="29"/>
      <c r="I48" s="30"/>
      <c r="J48" s="31"/>
      <c r="K48" s="30"/>
      <c r="L48" s="32"/>
    </row>
    <row r="49" spans="2:12" s="24" customFormat="1" ht="12.75" customHeight="1">
      <c r="B49" s="25">
        <f t="shared" si="6"/>
        <v>36</v>
      </c>
      <c r="C49" s="26">
        <f t="shared" si="6"/>
        <v>42303</v>
      </c>
      <c r="D49" s="27">
        <f t="shared" si="2"/>
        <v>26.08</v>
      </c>
      <c r="E49" s="28">
        <f t="shared" si="3"/>
        <v>82</v>
      </c>
      <c r="F49" s="26">
        <f t="shared" si="1"/>
        <v>42349</v>
      </c>
      <c r="G49" s="27">
        <f t="shared" si="4"/>
        <v>60.36</v>
      </c>
      <c r="H49" s="29"/>
      <c r="I49" s="30"/>
      <c r="J49" s="31"/>
      <c r="K49" s="30"/>
      <c r="L49" s="32"/>
    </row>
    <row r="50" spans="2:12" s="24" customFormat="1" ht="12.75" customHeight="1">
      <c r="B50" s="25">
        <f t="shared" si="6"/>
        <v>37</v>
      </c>
      <c r="C50" s="26">
        <f t="shared" si="6"/>
        <v>42304</v>
      </c>
      <c r="D50" s="27">
        <f t="shared" si="2"/>
        <v>26.83</v>
      </c>
      <c r="E50" s="28">
        <f t="shared" si="3"/>
        <v>83</v>
      </c>
      <c r="F50" s="26">
        <f t="shared" si="1"/>
        <v>42350</v>
      </c>
      <c r="G50" s="27">
        <f t="shared" si="4"/>
        <v>61.11</v>
      </c>
      <c r="H50" s="29"/>
      <c r="I50" s="30"/>
      <c r="J50" s="31"/>
      <c r="K50" s="30"/>
      <c r="L50" s="32"/>
    </row>
    <row r="51" spans="2:12" s="24" customFormat="1" ht="12.75" customHeight="1">
      <c r="B51" s="25">
        <f t="shared" si="6"/>
        <v>38</v>
      </c>
      <c r="C51" s="26">
        <f t="shared" si="6"/>
        <v>42305</v>
      </c>
      <c r="D51" s="27">
        <f t="shared" si="2"/>
        <v>27.57</v>
      </c>
      <c r="E51" s="28">
        <f t="shared" si="3"/>
        <v>84</v>
      </c>
      <c r="F51" s="26">
        <f t="shared" si="1"/>
        <v>42351</v>
      </c>
      <c r="G51" s="27">
        <f t="shared" si="4"/>
        <v>61.85</v>
      </c>
      <c r="H51" s="29"/>
      <c r="I51" s="30"/>
      <c r="J51" s="31"/>
      <c r="K51" s="30"/>
      <c r="L51" s="32"/>
    </row>
    <row r="52" spans="2:12" s="24" customFormat="1" ht="12.75" customHeight="1">
      <c r="B52" s="25">
        <f t="shared" si="6"/>
        <v>39</v>
      </c>
      <c r="C52" s="26">
        <f t="shared" si="6"/>
        <v>42306</v>
      </c>
      <c r="D52" s="27">
        <f t="shared" si="2"/>
        <v>28.32</v>
      </c>
      <c r="E52" s="28">
        <f t="shared" si="3"/>
        <v>85</v>
      </c>
      <c r="F52" s="26">
        <f t="shared" si="1"/>
        <v>42352</v>
      </c>
      <c r="G52" s="27">
        <f t="shared" si="4"/>
        <v>62.6</v>
      </c>
      <c r="H52" s="29"/>
      <c r="I52" s="30"/>
      <c r="J52" s="31"/>
      <c r="K52" s="30"/>
      <c r="L52" s="32"/>
    </row>
    <row r="53" spans="2:12" s="24" customFormat="1" ht="12.75" customHeight="1">
      <c r="B53" s="25">
        <f t="shared" si="6"/>
        <v>40</v>
      </c>
      <c r="C53" s="26">
        <f t="shared" si="6"/>
        <v>42307</v>
      </c>
      <c r="D53" s="27">
        <f t="shared" si="2"/>
        <v>29.06</v>
      </c>
      <c r="E53" s="28">
        <f t="shared" si="3"/>
        <v>86</v>
      </c>
      <c r="F53" s="26">
        <f t="shared" si="1"/>
        <v>42353</v>
      </c>
      <c r="G53" s="27">
        <f t="shared" si="4"/>
        <v>63.34</v>
      </c>
      <c r="H53" s="33"/>
      <c r="I53" s="30"/>
      <c r="J53" s="31"/>
      <c r="K53" s="30"/>
      <c r="L53" s="32"/>
    </row>
    <row r="54" spans="2:12" s="24" customFormat="1" ht="12.75" customHeight="1">
      <c r="B54" s="25">
        <f t="shared" si="6"/>
        <v>41</v>
      </c>
      <c r="C54" s="26">
        <f t="shared" si="6"/>
        <v>42308</v>
      </c>
      <c r="D54" s="27">
        <f t="shared" si="2"/>
        <v>29.81</v>
      </c>
      <c r="E54" s="28">
        <f t="shared" si="3"/>
        <v>87</v>
      </c>
      <c r="F54" s="26">
        <f t="shared" si="1"/>
        <v>42354</v>
      </c>
      <c r="G54" s="27">
        <f t="shared" si="4"/>
        <v>64.09</v>
      </c>
      <c r="H54" s="29"/>
      <c r="I54" s="30"/>
      <c r="J54" s="31"/>
      <c r="K54" s="30"/>
      <c r="L54" s="32"/>
    </row>
    <row r="55" spans="2:12" s="24" customFormat="1" ht="12.75" customHeight="1">
      <c r="B55" s="25">
        <f t="shared" si="6"/>
        <v>42</v>
      </c>
      <c r="C55" s="26">
        <f t="shared" si="6"/>
        <v>42309</v>
      </c>
      <c r="D55" s="27">
        <f t="shared" si="2"/>
        <v>30.55</v>
      </c>
      <c r="E55" s="28">
        <f t="shared" si="3"/>
        <v>88</v>
      </c>
      <c r="F55" s="26">
        <f t="shared" si="1"/>
        <v>42355</v>
      </c>
      <c r="G55" s="27">
        <f t="shared" si="4"/>
        <v>64.83</v>
      </c>
      <c r="H55" s="29"/>
      <c r="I55" s="30"/>
      <c r="J55" s="31"/>
      <c r="K55" s="30"/>
      <c r="L55" s="32"/>
    </row>
    <row r="56" spans="2:12" s="24" customFormat="1" ht="12.75" customHeight="1">
      <c r="B56" s="25">
        <f t="shared" si="6"/>
        <v>43</v>
      </c>
      <c r="C56" s="26">
        <f t="shared" si="6"/>
        <v>42310</v>
      </c>
      <c r="D56" s="27">
        <f t="shared" si="2"/>
        <v>31.3</v>
      </c>
      <c r="E56" s="28">
        <f t="shared" si="3"/>
        <v>89</v>
      </c>
      <c r="F56" s="26">
        <f t="shared" si="1"/>
        <v>42356</v>
      </c>
      <c r="G56" s="27">
        <f t="shared" si="4"/>
        <v>65.58</v>
      </c>
      <c r="H56" s="29"/>
      <c r="I56" s="30"/>
      <c r="J56" s="31"/>
      <c r="K56" s="30"/>
      <c r="L56" s="32"/>
    </row>
    <row r="57" spans="2:12" s="24" customFormat="1" ht="12.75" customHeight="1">
      <c r="B57" s="25">
        <f t="shared" si="6"/>
        <v>44</v>
      </c>
      <c r="C57" s="26">
        <f t="shared" si="6"/>
        <v>42311</v>
      </c>
      <c r="D57" s="27">
        <f t="shared" si="2"/>
        <v>32.04</v>
      </c>
      <c r="E57" s="28">
        <f t="shared" si="3"/>
        <v>90</v>
      </c>
      <c r="F57" s="26">
        <f t="shared" si="1"/>
        <v>42357</v>
      </c>
      <c r="G57" s="27">
        <f t="shared" si="4"/>
        <v>66.32</v>
      </c>
      <c r="H57" s="29"/>
      <c r="I57" s="30"/>
      <c r="J57" s="31"/>
      <c r="K57" s="30"/>
      <c r="L57" s="32"/>
    </row>
    <row r="58" spans="2:12" s="24" customFormat="1" ht="12.75" customHeight="1">
      <c r="B58" s="25">
        <f t="shared" si="6"/>
        <v>45</v>
      </c>
      <c r="C58" s="26">
        <f t="shared" si="6"/>
        <v>42312</v>
      </c>
      <c r="D58" s="27">
        <f t="shared" si="2"/>
        <v>32.79</v>
      </c>
      <c r="E58" s="28">
        <f t="shared" si="3"/>
        <v>91</v>
      </c>
      <c r="F58" s="26">
        <f t="shared" si="1"/>
        <v>42358</v>
      </c>
      <c r="G58" s="27">
        <f t="shared" si="4"/>
        <v>67.07</v>
      </c>
      <c r="H58" s="29"/>
      <c r="I58" s="30"/>
      <c r="J58" s="31"/>
      <c r="K58" s="30"/>
      <c r="L58" s="32"/>
    </row>
    <row r="59" spans="2:12" s="24" customFormat="1" ht="12.75" customHeight="1">
      <c r="B59" s="25">
        <f t="shared" si="6"/>
        <v>46</v>
      </c>
      <c r="C59" s="26">
        <f t="shared" si="6"/>
        <v>42313</v>
      </c>
      <c r="D59" s="27">
        <f t="shared" si="2"/>
        <v>33.53</v>
      </c>
      <c r="E59" s="28">
        <f t="shared" si="3"/>
        <v>92</v>
      </c>
      <c r="F59" s="26">
        <f t="shared" si="1"/>
        <v>42359</v>
      </c>
      <c r="G59" s="27">
        <f t="shared" si="4"/>
        <v>67.81</v>
      </c>
      <c r="H59" s="29"/>
      <c r="I59" s="30"/>
      <c r="J59" s="31"/>
      <c r="K59" s="30"/>
      <c r="L59" s="32"/>
    </row>
    <row r="60" spans="1:8" s="24" customFormat="1" ht="39.75" customHeight="1">
      <c r="A60" s="34"/>
      <c r="E60" s="34"/>
      <c r="F60" s="35">
        <f>F59</f>
        <v>42359</v>
      </c>
      <c r="G60" s="38">
        <f>G59</f>
        <v>67.81</v>
      </c>
      <c r="H60" s="36"/>
    </row>
    <row r="61" spans="1:8" ht="11.25">
      <c r="A61" s="12"/>
      <c r="H61" s="14"/>
    </row>
    <row r="62" spans="1:10" ht="22.5" customHeight="1">
      <c r="A62" s="12"/>
      <c r="B62" s="62" t="s">
        <v>8</v>
      </c>
      <c r="C62" s="62"/>
      <c r="D62" s="62"/>
      <c r="E62" s="62"/>
      <c r="F62" s="62"/>
      <c r="G62" s="62"/>
      <c r="H62" s="16"/>
      <c r="I62" s="11"/>
      <c r="J62" s="14"/>
    </row>
    <row r="63" spans="1:10" ht="11.25">
      <c r="A63" s="12"/>
      <c r="B63" s="13"/>
      <c r="G63" s="15"/>
      <c r="H63" s="16"/>
      <c r="I63" s="11"/>
      <c r="J63" s="14"/>
    </row>
  </sheetData>
  <sheetProtection/>
  <mergeCells count="4">
    <mergeCell ref="B2:G2"/>
    <mergeCell ref="B3:G3"/>
    <mergeCell ref="B4:G4"/>
    <mergeCell ref="B62:G62"/>
  </mergeCells>
  <printOptions/>
  <pageMargins left="0.5511811023622047" right="0.5511811023622047" top="0.46" bottom="0.54" header="0.27" footer="0.23"/>
  <pageSetup fitToHeight="1" fitToWidth="1" horizontalDpi="600" verticalDpi="600" orientation="portrait" paperSize="9" scale="9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63"/>
  <sheetViews>
    <sheetView zoomScalePageLayoutView="0" workbookViewId="0" topLeftCell="A7">
      <selection activeCell="F12" sqref="F12"/>
    </sheetView>
  </sheetViews>
  <sheetFormatPr defaultColWidth="9.140625" defaultRowHeight="12.75"/>
  <cols>
    <col min="1" max="1" width="4.140625" style="2" customWidth="1"/>
    <col min="2" max="2" width="4.8515625" style="2" customWidth="1"/>
    <col min="3" max="3" width="13.57421875" style="2" customWidth="1"/>
    <col min="4" max="4" width="12.421875" style="2" customWidth="1"/>
    <col min="5" max="5" width="4.8515625" style="2" customWidth="1"/>
    <col min="6" max="6" width="13.57421875" style="2" customWidth="1"/>
    <col min="7" max="7" width="12.421875" style="2" customWidth="1"/>
    <col min="8" max="8" width="10.140625" style="2" customWidth="1"/>
    <col min="9" max="9" width="4.00390625" style="2" customWidth="1"/>
    <col min="10" max="10" width="5.7109375" style="2" customWidth="1"/>
    <col min="11" max="16384" width="9.140625" style="2" customWidth="1"/>
  </cols>
  <sheetData>
    <row r="2" spans="2:10" ht="11.25">
      <c r="B2" s="60" t="s">
        <v>39</v>
      </c>
      <c r="C2" s="60"/>
      <c r="D2" s="60"/>
      <c r="E2" s="60"/>
      <c r="F2" s="60"/>
      <c r="G2" s="60"/>
      <c r="H2" s="3"/>
      <c r="I2" s="3"/>
      <c r="J2" s="3"/>
    </row>
    <row r="3" spans="2:10" ht="11.25">
      <c r="B3" s="61" t="s">
        <v>11</v>
      </c>
      <c r="C3" s="61"/>
      <c r="D3" s="61"/>
      <c r="E3" s="61"/>
      <c r="F3" s="61"/>
      <c r="G3" s="61"/>
      <c r="H3" s="3"/>
      <c r="I3" s="3"/>
      <c r="J3" s="3"/>
    </row>
    <row r="4" spans="2:10" ht="11.25">
      <c r="B4" s="61"/>
      <c r="C4" s="61"/>
      <c r="D4" s="61"/>
      <c r="E4" s="61"/>
      <c r="F4" s="61"/>
      <c r="G4" s="61"/>
      <c r="H4" s="3"/>
      <c r="I4" s="3"/>
      <c r="J4" s="3"/>
    </row>
    <row r="5" spans="2:10" ht="11.25">
      <c r="B5" s="4" t="s">
        <v>4</v>
      </c>
      <c r="C5" s="5"/>
      <c r="D5" s="3"/>
      <c r="F5" s="37">
        <v>0.0172</v>
      </c>
      <c r="G5" s="3"/>
      <c r="H5" s="3"/>
      <c r="I5" s="3"/>
      <c r="J5" s="3"/>
    </row>
    <row r="6" spans="2:10" ht="11.25">
      <c r="B6" s="4" t="s">
        <v>3</v>
      </c>
      <c r="C6" s="5"/>
      <c r="D6" s="3"/>
      <c r="F6" s="18">
        <v>0.01</v>
      </c>
      <c r="G6" s="3"/>
      <c r="H6" s="3"/>
      <c r="I6" s="3"/>
      <c r="J6" s="3"/>
    </row>
    <row r="7" spans="2:10" ht="11.25">
      <c r="B7" s="4" t="s">
        <v>5</v>
      </c>
      <c r="C7" s="5"/>
      <c r="D7" s="3"/>
      <c r="F7" s="18">
        <f>F6+F5</f>
        <v>0.027200000000000002</v>
      </c>
      <c r="G7" s="3"/>
      <c r="H7" s="3"/>
      <c r="I7" s="3"/>
      <c r="J7" s="3"/>
    </row>
    <row r="8" spans="2:10" ht="11.25">
      <c r="B8" s="4" t="s">
        <v>10</v>
      </c>
      <c r="C8" s="5"/>
      <c r="D8" s="3"/>
      <c r="F8" s="19">
        <v>10000</v>
      </c>
      <c r="G8" s="3"/>
      <c r="H8" s="3"/>
      <c r="I8" s="3"/>
      <c r="J8" s="3"/>
    </row>
    <row r="9" spans="2:10" ht="11.25">
      <c r="B9" s="4" t="s">
        <v>9</v>
      </c>
      <c r="C9" s="5"/>
      <c r="D9" s="3"/>
      <c r="F9" s="20">
        <f>F60-C14</f>
        <v>91</v>
      </c>
      <c r="G9" s="3"/>
      <c r="H9" s="3"/>
      <c r="I9" s="3"/>
      <c r="J9" s="3"/>
    </row>
    <row r="10" spans="2:10" ht="11.25">
      <c r="B10" s="4" t="s">
        <v>32</v>
      </c>
      <c r="C10" s="5"/>
      <c r="D10" s="55"/>
      <c r="F10" s="6">
        <v>42815</v>
      </c>
      <c r="G10" s="3"/>
      <c r="H10" s="3"/>
      <c r="I10" s="3"/>
      <c r="J10" s="3"/>
    </row>
    <row r="11" spans="2:10" ht="11.25">
      <c r="B11" s="4" t="s">
        <v>31</v>
      </c>
      <c r="C11" s="5"/>
      <c r="D11" s="55"/>
      <c r="E11" s="48"/>
      <c r="F11" s="6">
        <v>42443</v>
      </c>
      <c r="G11" s="3"/>
      <c r="H11" s="3"/>
      <c r="I11" s="3"/>
      <c r="J11" s="3"/>
    </row>
    <row r="12" spans="2:10" ht="11.25">
      <c r="B12" s="4"/>
      <c r="C12" s="5"/>
      <c r="D12" s="55"/>
      <c r="F12" s="6"/>
      <c r="G12" s="3"/>
      <c r="H12" s="3"/>
      <c r="I12" s="3"/>
      <c r="J12" s="3"/>
    </row>
    <row r="13" spans="2:12" ht="56.25">
      <c r="B13" s="21" t="s">
        <v>1</v>
      </c>
      <c r="C13" s="22" t="s">
        <v>7</v>
      </c>
      <c r="D13" s="23" t="s">
        <v>6</v>
      </c>
      <c r="E13" s="21" t="s">
        <v>1</v>
      </c>
      <c r="F13" s="22" t="s">
        <v>7</v>
      </c>
      <c r="G13" s="17" t="s">
        <v>6</v>
      </c>
      <c r="H13" s="7"/>
      <c r="I13" s="8"/>
      <c r="J13" s="9"/>
      <c r="K13" s="8"/>
      <c r="L13" s="10"/>
    </row>
    <row r="14" spans="2:12" s="24" customFormat="1" ht="12.75" customHeight="1">
      <c r="B14" s="25">
        <v>1</v>
      </c>
      <c r="C14" s="26">
        <f>'okresy odsetkowe'!B12</f>
        <v>42359</v>
      </c>
      <c r="D14" s="27">
        <v>0</v>
      </c>
      <c r="E14" s="28">
        <f>B59+1</f>
        <v>47</v>
      </c>
      <c r="F14" s="26">
        <f>C59+1</f>
        <v>42405</v>
      </c>
      <c r="G14" s="27">
        <f>ROUND($F$8*$F$7/365*B59,2)</f>
        <v>34.28</v>
      </c>
      <c r="H14" s="29"/>
      <c r="I14" s="30"/>
      <c r="J14" s="31"/>
      <c r="K14" s="30"/>
      <c r="L14" s="32"/>
    </row>
    <row r="15" spans="2:12" s="24" customFormat="1" ht="12.75" customHeight="1">
      <c r="B15" s="25">
        <f aca="true" t="shared" si="0" ref="B15:C30">B14+1</f>
        <v>2</v>
      </c>
      <c r="C15" s="26">
        <f t="shared" si="0"/>
        <v>42360</v>
      </c>
      <c r="D15" s="27">
        <f>ROUND($F$8*$F$7/365*B14,2)</f>
        <v>0.75</v>
      </c>
      <c r="E15" s="28">
        <f>E14+1</f>
        <v>48</v>
      </c>
      <c r="F15" s="26">
        <f aca="true" t="shared" si="1" ref="F15:F59">F14+1</f>
        <v>42406</v>
      </c>
      <c r="G15" s="27">
        <f>ROUND($F$8*$F$7/365*E14,2)</f>
        <v>35.02</v>
      </c>
      <c r="H15" s="29"/>
      <c r="I15" s="30"/>
      <c r="J15" s="31"/>
      <c r="K15" s="30"/>
      <c r="L15" s="32"/>
    </row>
    <row r="16" spans="2:12" s="24" customFormat="1" ht="12.75" customHeight="1">
      <c r="B16" s="25">
        <f t="shared" si="0"/>
        <v>3</v>
      </c>
      <c r="C16" s="26">
        <f t="shared" si="0"/>
        <v>42361</v>
      </c>
      <c r="D16" s="27">
        <f aca="true" t="shared" si="2" ref="D16:D59">ROUND($F$8*$F$7/365*B15,2)</f>
        <v>1.49</v>
      </c>
      <c r="E16" s="28">
        <f aca="true" t="shared" si="3" ref="E16:E59">E15+1</f>
        <v>49</v>
      </c>
      <c r="F16" s="26">
        <f t="shared" si="1"/>
        <v>42407</v>
      </c>
      <c r="G16" s="27">
        <f aca="true" t="shared" si="4" ref="G16:G59">ROUND($F$8*$F$7/365*E15,2)</f>
        <v>35.77</v>
      </c>
      <c r="H16" s="29"/>
      <c r="I16" s="30"/>
      <c r="J16" s="31"/>
      <c r="K16" s="30"/>
      <c r="L16" s="32"/>
    </row>
    <row r="17" spans="2:12" s="24" customFormat="1" ht="12.75" customHeight="1">
      <c r="B17" s="25">
        <f t="shared" si="0"/>
        <v>4</v>
      </c>
      <c r="C17" s="26">
        <f t="shared" si="0"/>
        <v>42362</v>
      </c>
      <c r="D17" s="27">
        <f t="shared" si="2"/>
        <v>2.24</v>
      </c>
      <c r="E17" s="28">
        <f t="shared" si="3"/>
        <v>50</v>
      </c>
      <c r="F17" s="26">
        <f t="shared" si="1"/>
        <v>42408</v>
      </c>
      <c r="G17" s="27">
        <f t="shared" si="4"/>
        <v>36.52</v>
      </c>
      <c r="H17" s="29"/>
      <c r="I17" s="30" t="s">
        <v>0</v>
      </c>
      <c r="J17" s="31"/>
      <c r="K17" s="30"/>
      <c r="L17" s="32"/>
    </row>
    <row r="18" spans="2:12" s="24" customFormat="1" ht="12.75" customHeight="1">
      <c r="B18" s="25">
        <f t="shared" si="0"/>
        <v>5</v>
      </c>
      <c r="C18" s="26">
        <f t="shared" si="0"/>
        <v>42363</v>
      </c>
      <c r="D18" s="27">
        <f t="shared" si="2"/>
        <v>2.98</v>
      </c>
      <c r="E18" s="28">
        <f t="shared" si="3"/>
        <v>51</v>
      </c>
      <c r="F18" s="26">
        <f t="shared" si="1"/>
        <v>42409</v>
      </c>
      <c r="G18" s="27">
        <f t="shared" si="4"/>
        <v>37.26</v>
      </c>
      <c r="H18" s="29"/>
      <c r="I18" s="30"/>
      <c r="J18" s="31"/>
      <c r="K18" s="30"/>
      <c r="L18" s="32"/>
    </row>
    <row r="19" spans="2:12" s="24" customFormat="1" ht="12.75" customHeight="1">
      <c r="B19" s="25">
        <f t="shared" si="0"/>
        <v>6</v>
      </c>
      <c r="C19" s="26">
        <f t="shared" si="0"/>
        <v>42364</v>
      </c>
      <c r="D19" s="27">
        <f t="shared" si="2"/>
        <v>3.73</v>
      </c>
      <c r="E19" s="28">
        <f t="shared" si="3"/>
        <v>52</v>
      </c>
      <c r="F19" s="26">
        <f t="shared" si="1"/>
        <v>42410</v>
      </c>
      <c r="G19" s="27">
        <f t="shared" si="4"/>
        <v>38.01</v>
      </c>
      <c r="H19" s="29"/>
      <c r="I19" s="30"/>
      <c r="J19" s="31"/>
      <c r="K19" s="30"/>
      <c r="L19" s="32"/>
    </row>
    <row r="20" spans="2:12" s="24" customFormat="1" ht="12.75" customHeight="1">
      <c r="B20" s="25">
        <f t="shared" si="0"/>
        <v>7</v>
      </c>
      <c r="C20" s="26">
        <f t="shared" si="0"/>
        <v>42365</v>
      </c>
      <c r="D20" s="27">
        <f t="shared" si="2"/>
        <v>4.47</v>
      </c>
      <c r="E20" s="28">
        <f t="shared" si="3"/>
        <v>53</v>
      </c>
      <c r="F20" s="26">
        <f t="shared" si="1"/>
        <v>42411</v>
      </c>
      <c r="G20" s="27">
        <f t="shared" si="4"/>
        <v>38.75</v>
      </c>
      <c r="H20" s="29"/>
      <c r="I20" s="30"/>
      <c r="J20" s="31"/>
      <c r="K20" s="30"/>
      <c r="L20" s="32"/>
    </row>
    <row r="21" spans="2:12" s="24" customFormat="1" ht="12.75" customHeight="1">
      <c r="B21" s="25">
        <f t="shared" si="0"/>
        <v>8</v>
      </c>
      <c r="C21" s="26">
        <f t="shared" si="0"/>
        <v>42366</v>
      </c>
      <c r="D21" s="27">
        <f t="shared" si="2"/>
        <v>5.22</v>
      </c>
      <c r="E21" s="28">
        <f t="shared" si="3"/>
        <v>54</v>
      </c>
      <c r="F21" s="26">
        <f t="shared" si="1"/>
        <v>42412</v>
      </c>
      <c r="G21" s="27">
        <f t="shared" si="4"/>
        <v>39.5</v>
      </c>
      <c r="H21" s="29"/>
      <c r="I21" s="30"/>
      <c r="J21" s="31"/>
      <c r="K21" s="30"/>
      <c r="L21" s="32"/>
    </row>
    <row r="22" spans="2:10" s="24" customFormat="1" ht="12.75" customHeight="1">
      <c r="B22" s="25">
        <f t="shared" si="0"/>
        <v>9</v>
      </c>
      <c r="C22" s="26">
        <f t="shared" si="0"/>
        <v>42367</v>
      </c>
      <c r="D22" s="27">
        <f t="shared" si="2"/>
        <v>5.96</v>
      </c>
      <c r="E22" s="28">
        <f t="shared" si="3"/>
        <v>55</v>
      </c>
      <c r="F22" s="26">
        <f t="shared" si="1"/>
        <v>42413</v>
      </c>
      <c r="G22" s="27">
        <f t="shared" si="4"/>
        <v>40.24</v>
      </c>
      <c r="H22" s="29"/>
      <c r="I22" s="30"/>
      <c r="J22" s="31"/>
    </row>
    <row r="23" spans="2:10" s="24" customFormat="1" ht="12.75" customHeight="1">
      <c r="B23" s="25">
        <f t="shared" si="0"/>
        <v>10</v>
      </c>
      <c r="C23" s="26">
        <f t="shared" si="0"/>
        <v>42368</v>
      </c>
      <c r="D23" s="27">
        <f t="shared" si="2"/>
        <v>6.71</v>
      </c>
      <c r="E23" s="28">
        <f t="shared" si="3"/>
        <v>56</v>
      </c>
      <c r="F23" s="26">
        <f t="shared" si="1"/>
        <v>42414</v>
      </c>
      <c r="G23" s="27">
        <f t="shared" si="4"/>
        <v>40.99</v>
      </c>
      <c r="H23" s="29"/>
      <c r="I23" s="30"/>
      <c r="J23" s="31"/>
    </row>
    <row r="24" spans="2:10" s="24" customFormat="1" ht="12.75" customHeight="1">
      <c r="B24" s="25">
        <f t="shared" si="0"/>
        <v>11</v>
      </c>
      <c r="C24" s="26">
        <f t="shared" si="0"/>
        <v>42369</v>
      </c>
      <c r="D24" s="27">
        <f t="shared" si="2"/>
        <v>7.45</v>
      </c>
      <c r="E24" s="28">
        <f t="shared" si="3"/>
        <v>57</v>
      </c>
      <c r="F24" s="26">
        <f t="shared" si="1"/>
        <v>42415</v>
      </c>
      <c r="G24" s="27">
        <f t="shared" si="4"/>
        <v>41.73</v>
      </c>
      <c r="H24" s="29"/>
      <c r="I24" s="30"/>
      <c r="J24" s="31"/>
    </row>
    <row r="25" spans="2:10" s="24" customFormat="1" ht="12.75" customHeight="1">
      <c r="B25" s="25">
        <f t="shared" si="0"/>
        <v>12</v>
      </c>
      <c r="C25" s="26">
        <f t="shared" si="0"/>
        <v>42370</v>
      </c>
      <c r="D25" s="27">
        <f t="shared" si="2"/>
        <v>8.2</v>
      </c>
      <c r="E25" s="28">
        <f t="shared" si="3"/>
        <v>58</v>
      </c>
      <c r="F25" s="26">
        <f t="shared" si="1"/>
        <v>42416</v>
      </c>
      <c r="G25" s="27">
        <f t="shared" si="4"/>
        <v>42.48</v>
      </c>
      <c r="H25" s="29"/>
      <c r="I25" s="30"/>
      <c r="J25" s="31"/>
    </row>
    <row r="26" spans="2:12" s="24" customFormat="1" ht="12.75" customHeight="1">
      <c r="B26" s="25">
        <f t="shared" si="0"/>
        <v>13</v>
      </c>
      <c r="C26" s="26">
        <f t="shared" si="0"/>
        <v>42371</v>
      </c>
      <c r="D26" s="27">
        <f t="shared" si="2"/>
        <v>8.94</v>
      </c>
      <c r="E26" s="28">
        <f t="shared" si="3"/>
        <v>59</v>
      </c>
      <c r="F26" s="26">
        <f t="shared" si="1"/>
        <v>42417</v>
      </c>
      <c r="G26" s="27">
        <f t="shared" si="4"/>
        <v>43.22</v>
      </c>
      <c r="H26" s="29"/>
      <c r="I26" s="30"/>
      <c r="J26" s="31"/>
      <c r="K26" s="30"/>
      <c r="L26" s="32"/>
    </row>
    <row r="27" spans="2:12" s="24" customFormat="1" ht="12.75" customHeight="1">
      <c r="B27" s="25">
        <f t="shared" si="0"/>
        <v>14</v>
      </c>
      <c r="C27" s="26">
        <f t="shared" si="0"/>
        <v>42372</v>
      </c>
      <c r="D27" s="27">
        <f t="shared" si="2"/>
        <v>9.69</v>
      </c>
      <c r="E27" s="28">
        <f t="shared" si="3"/>
        <v>60</v>
      </c>
      <c r="F27" s="26">
        <f t="shared" si="1"/>
        <v>42418</v>
      </c>
      <c r="G27" s="27">
        <f t="shared" si="4"/>
        <v>43.97</v>
      </c>
      <c r="H27" s="29"/>
      <c r="I27" s="30"/>
      <c r="J27" s="31"/>
      <c r="K27" s="30"/>
      <c r="L27" s="32"/>
    </row>
    <row r="28" spans="2:12" s="24" customFormat="1" ht="12.75" customHeight="1">
      <c r="B28" s="25">
        <f t="shared" si="0"/>
        <v>15</v>
      </c>
      <c r="C28" s="26">
        <f t="shared" si="0"/>
        <v>42373</v>
      </c>
      <c r="D28" s="27">
        <f t="shared" si="2"/>
        <v>10.43</v>
      </c>
      <c r="E28" s="28">
        <f t="shared" si="3"/>
        <v>61</v>
      </c>
      <c r="F28" s="26">
        <f t="shared" si="1"/>
        <v>42419</v>
      </c>
      <c r="G28" s="27">
        <f t="shared" si="4"/>
        <v>44.71</v>
      </c>
      <c r="H28" s="29"/>
      <c r="I28" s="30"/>
      <c r="J28" s="31"/>
      <c r="K28" s="30"/>
      <c r="L28" s="32"/>
    </row>
    <row r="29" spans="2:12" s="24" customFormat="1" ht="12.75" customHeight="1">
      <c r="B29" s="25">
        <f t="shared" si="0"/>
        <v>16</v>
      </c>
      <c r="C29" s="26">
        <f t="shared" si="0"/>
        <v>42374</v>
      </c>
      <c r="D29" s="27">
        <f t="shared" si="2"/>
        <v>11.18</v>
      </c>
      <c r="E29" s="28">
        <f t="shared" si="3"/>
        <v>62</v>
      </c>
      <c r="F29" s="26">
        <f t="shared" si="1"/>
        <v>42420</v>
      </c>
      <c r="G29" s="27">
        <f t="shared" si="4"/>
        <v>45.46</v>
      </c>
      <c r="H29" s="29"/>
      <c r="I29" s="30"/>
      <c r="J29" s="31"/>
      <c r="K29" s="30"/>
      <c r="L29" s="32"/>
    </row>
    <row r="30" spans="2:12" s="24" customFormat="1" ht="12.75" customHeight="1">
      <c r="B30" s="25">
        <f t="shared" si="0"/>
        <v>17</v>
      </c>
      <c r="C30" s="26">
        <f t="shared" si="0"/>
        <v>42375</v>
      </c>
      <c r="D30" s="27">
        <f t="shared" si="2"/>
        <v>11.92</v>
      </c>
      <c r="E30" s="28">
        <f t="shared" si="3"/>
        <v>63</v>
      </c>
      <c r="F30" s="26">
        <f t="shared" si="1"/>
        <v>42421</v>
      </c>
      <c r="G30" s="27">
        <f t="shared" si="4"/>
        <v>46.2</v>
      </c>
      <c r="H30" s="29"/>
      <c r="I30" s="30"/>
      <c r="J30" s="31"/>
      <c r="K30" s="30"/>
      <c r="L30" s="32"/>
    </row>
    <row r="31" spans="2:12" s="24" customFormat="1" ht="12.75" customHeight="1">
      <c r="B31" s="25">
        <f aca="true" t="shared" si="5" ref="B31:C46">B30+1</f>
        <v>18</v>
      </c>
      <c r="C31" s="26">
        <f t="shared" si="5"/>
        <v>42376</v>
      </c>
      <c r="D31" s="27">
        <f t="shared" si="2"/>
        <v>12.67</v>
      </c>
      <c r="E31" s="28">
        <f t="shared" si="3"/>
        <v>64</v>
      </c>
      <c r="F31" s="26">
        <f t="shared" si="1"/>
        <v>42422</v>
      </c>
      <c r="G31" s="27">
        <f t="shared" si="4"/>
        <v>46.95</v>
      </c>
      <c r="H31" s="29"/>
      <c r="I31" s="30"/>
      <c r="J31" s="31"/>
      <c r="K31" s="30"/>
      <c r="L31" s="32"/>
    </row>
    <row r="32" spans="2:12" s="24" customFormat="1" ht="12.75" customHeight="1">
      <c r="B32" s="25">
        <f t="shared" si="5"/>
        <v>19</v>
      </c>
      <c r="C32" s="26">
        <f t="shared" si="5"/>
        <v>42377</v>
      </c>
      <c r="D32" s="27">
        <f t="shared" si="2"/>
        <v>13.41</v>
      </c>
      <c r="E32" s="28">
        <f t="shared" si="3"/>
        <v>65</v>
      </c>
      <c r="F32" s="26">
        <f t="shared" si="1"/>
        <v>42423</v>
      </c>
      <c r="G32" s="27">
        <f t="shared" si="4"/>
        <v>47.69</v>
      </c>
      <c r="H32" s="29"/>
      <c r="I32" s="30"/>
      <c r="J32" s="31"/>
      <c r="K32" s="30"/>
      <c r="L32" s="32"/>
    </row>
    <row r="33" spans="2:12" s="24" customFormat="1" ht="12.75" customHeight="1">
      <c r="B33" s="25">
        <f t="shared" si="5"/>
        <v>20</v>
      </c>
      <c r="C33" s="26">
        <f t="shared" si="5"/>
        <v>42378</v>
      </c>
      <c r="D33" s="27">
        <f t="shared" si="2"/>
        <v>14.16</v>
      </c>
      <c r="E33" s="28">
        <f t="shared" si="3"/>
        <v>66</v>
      </c>
      <c r="F33" s="26">
        <f t="shared" si="1"/>
        <v>42424</v>
      </c>
      <c r="G33" s="27">
        <f t="shared" si="4"/>
        <v>48.44</v>
      </c>
      <c r="H33" s="29"/>
      <c r="I33" s="30"/>
      <c r="J33" s="31"/>
      <c r="K33" s="30"/>
      <c r="L33" s="32"/>
    </row>
    <row r="34" spans="2:12" s="24" customFormat="1" ht="12.75" customHeight="1">
      <c r="B34" s="25">
        <f t="shared" si="5"/>
        <v>21</v>
      </c>
      <c r="C34" s="26">
        <f t="shared" si="5"/>
        <v>42379</v>
      </c>
      <c r="D34" s="27">
        <f t="shared" si="2"/>
        <v>14.9</v>
      </c>
      <c r="E34" s="28">
        <f t="shared" si="3"/>
        <v>67</v>
      </c>
      <c r="F34" s="26">
        <f t="shared" si="1"/>
        <v>42425</v>
      </c>
      <c r="G34" s="27">
        <f t="shared" si="4"/>
        <v>49.18</v>
      </c>
      <c r="H34" s="29"/>
      <c r="I34" s="30"/>
      <c r="J34" s="31"/>
      <c r="K34" s="30"/>
      <c r="L34" s="32"/>
    </row>
    <row r="35" spans="2:12" s="24" customFormat="1" ht="12.75" customHeight="1">
      <c r="B35" s="25">
        <f t="shared" si="5"/>
        <v>22</v>
      </c>
      <c r="C35" s="26">
        <f t="shared" si="5"/>
        <v>42380</v>
      </c>
      <c r="D35" s="27">
        <f t="shared" si="2"/>
        <v>15.65</v>
      </c>
      <c r="E35" s="28">
        <f t="shared" si="3"/>
        <v>68</v>
      </c>
      <c r="F35" s="26">
        <f t="shared" si="1"/>
        <v>42426</v>
      </c>
      <c r="G35" s="27">
        <f t="shared" si="4"/>
        <v>49.93</v>
      </c>
      <c r="H35" s="29"/>
      <c r="I35" s="30"/>
      <c r="J35" s="31"/>
      <c r="K35" s="30"/>
      <c r="L35" s="32"/>
    </row>
    <row r="36" spans="2:12" s="24" customFormat="1" ht="12.75" customHeight="1">
      <c r="B36" s="25">
        <f t="shared" si="5"/>
        <v>23</v>
      </c>
      <c r="C36" s="26">
        <f t="shared" si="5"/>
        <v>42381</v>
      </c>
      <c r="D36" s="27">
        <f t="shared" si="2"/>
        <v>16.39</v>
      </c>
      <c r="E36" s="28">
        <f t="shared" si="3"/>
        <v>69</v>
      </c>
      <c r="F36" s="26">
        <f t="shared" si="1"/>
        <v>42427</v>
      </c>
      <c r="G36" s="27">
        <f t="shared" si="4"/>
        <v>50.67</v>
      </c>
      <c r="H36" s="29"/>
      <c r="I36" s="30"/>
      <c r="J36" s="31"/>
      <c r="K36" s="30"/>
      <c r="L36" s="32"/>
    </row>
    <row r="37" spans="2:12" s="24" customFormat="1" ht="12.75" customHeight="1">
      <c r="B37" s="25">
        <f t="shared" si="5"/>
        <v>24</v>
      </c>
      <c r="C37" s="26">
        <f t="shared" si="5"/>
        <v>42382</v>
      </c>
      <c r="D37" s="27">
        <f t="shared" si="2"/>
        <v>17.14</v>
      </c>
      <c r="E37" s="28">
        <f t="shared" si="3"/>
        <v>70</v>
      </c>
      <c r="F37" s="26">
        <f t="shared" si="1"/>
        <v>42428</v>
      </c>
      <c r="G37" s="27">
        <f t="shared" si="4"/>
        <v>51.42</v>
      </c>
      <c r="H37" s="29"/>
      <c r="I37" s="30"/>
      <c r="J37" s="31"/>
      <c r="K37" s="30"/>
      <c r="L37" s="32"/>
    </row>
    <row r="38" spans="2:12" s="24" customFormat="1" ht="12.75" customHeight="1">
      <c r="B38" s="25">
        <f t="shared" si="5"/>
        <v>25</v>
      </c>
      <c r="C38" s="26">
        <f t="shared" si="5"/>
        <v>42383</v>
      </c>
      <c r="D38" s="27">
        <f t="shared" si="2"/>
        <v>17.88</v>
      </c>
      <c r="E38" s="28">
        <f t="shared" si="3"/>
        <v>71</v>
      </c>
      <c r="F38" s="26">
        <f t="shared" si="1"/>
        <v>42429</v>
      </c>
      <c r="G38" s="27">
        <f t="shared" si="4"/>
        <v>52.16</v>
      </c>
      <c r="H38" s="29"/>
      <c r="I38" s="30"/>
      <c r="J38" s="31"/>
      <c r="K38" s="30"/>
      <c r="L38" s="32"/>
    </row>
    <row r="39" spans="2:12" s="24" customFormat="1" ht="12.75" customHeight="1">
      <c r="B39" s="25">
        <f t="shared" si="5"/>
        <v>26</v>
      </c>
      <c r="C39" s="26">
        <f t="shared" si="5"/>
        <v>42384</v>
      </c>
      <c r="D39" s="27">
        <f t="shared" si="2"/>
        <v>18.63</v>
      </c>
      <c r="E39" s="28">
        <f t="shared" si="3"/>
        <v>72</v>
      </c>
      <c r="F39" s="26">
        <f t="shared" si="1"/>
        <v>42430</v>
      </c>
      <c r="G39" s="27">
        <f t="shared" si="4"/>
        <v>52.91</v>
      </c>
      <c r="H39" s="29"/>
      <c r="I39" s="30"/>
      <c r="J39" s="31"/>
      <c r="K39" s="30"/>
      <c r="L39" s="32"/>
    </row>
    <row r="40" spans="2:12" s="24" customFormat="1" ht="12.75" customHeight="1">
      <c r="B40" s="25">
        <f t="shared" si="5"/>
        <v>27</v>
      </c>
      <c r="C40" s="26">
        <f t="shared" si="5"/>
        <v>42385</v>
      </c>
      <c r="D40" s="27">
        <f t="shared" si="2"/>
        <v>19.38</v>
      </c>
      <c r="E40" s="28">
        <f t="shared" si="3"/>
        <v>73</v>
      </c>
      <c r="F40" s="26">
        <f t="shared" si="1"/>
        <v>42431</v>
      </c>
      <c r="G40" s="27">
        <f t="shared" si="4"/>
        <v>53.65</v>
      </c>
      <c r="H40" s="29"/>
      <c r="I40" s="30"/>
      <c r="J40" s="31"/>
      <c r="K40" s="30"/>
      <c r="L40" s="32"/>
    </row>
    <row r="41" spans="2:12" s="24" customFormat="1" ht="12.75" customHeight="1">
      <c r="B41" s="25">
        <f t="shared" si="5"/>
        <v>28</v>
      </c>
      <c r="C41" s="26">
        <f t="shared" si="5"/>
        <v>42386</v>
      </c>
      <c r="D41" s="27">
        <f t="shared" si="2"/>
        <v>20.12</v>
      </c>
      <c r="E41" s="28">
        <f t="shared" si="3"/>
        <v>74</v>
      </c>
      <c r="F41" s="26">
        <f t="shared" si="1"/>
        <v>42432</v>
      </c>
      <c r="G41" s="27">
        <f t="shared" si="4"/>
        <v>54.4</v>
      </c>
      <c r="H41" s="29"/>
      <c r="I41" s="30"/>
      <c r="J41" s="31"/>
      <c r="K41" s="30"/>
      <c r="L41" s="32"/>
    </row>
    <row r="42" spans="2:12" s="24" customFormat="1" ht="12.75" customHeight="1">
      <c r="B42" s="25">
        <f t="shared" si="5"/>
        <v>29</v>
      </c>
      <c r="C42" s="26">
        <f t="shared" si="5"/>
        <v>42387</v>
      </c>
      <c r="D42" s="27">
        <f t="shared" si="2"/>
        <v>20.87</v>
      </c>
      <c r="E42" s="28">
        <f t="shared" si="3"/>
        <v>75</v>
      </c>
      <c r="F42" s="26">
        <f t="shared" si="1"/>
        <v>42433</v>
      </c>
      <c r="G42" s="27">
        <f t="shared" si="4"/>
        <v>55.15</v>
      </c>
      <c r="H42" s="29"/>
      <c r="I42" s="30"/>
      <c r="J42" s="31"/>
      <c r="K42" s="30"/>
      <c r="L42" s="32"/>
    </row>
    <row r="43" spans="2:12" s="24" customFormat="1" ht="12.75" customHeight="1">
      <c r="B43" s="25">
        <f t="shared" si="5"/>
        <v>30</v>
      </c>
      <c r="C43" s="26">
        <f t="shared" si="5"/>
        <v>42388</v>
      </c>
      <c r="D43" s="27">
        <f t="shared" si="2"/>
        <v>21.61</v>
      </c>
      <c r="E43" s="28">
        <f t="shared" si="3"/>
        <v>76</v>
      </c>
      <c r="F43" s="26">
        <f t="shared" si="1"/>
        <v>42434</v>
      </c>
      <c r="G43" s="27">
        <f t="shared" si="4"/>
        <v>55.89</v>
      </c>
      <c r="H43" s="29"/>
      <c r="I43" s="30"/>
      <c r="J43" s="31"/>
      <c r="K43" s="30"/>
      <c r="L43" s="32"/>
    </row>
    <row r="44" spans="2:12" s="24" customFormat="1" ht="12.75" customHeight="1">
      <c r="B44" s="25">
        <f t="shared" si="5"/>
        <v>31</v>
      </c>
      <c r="C44" s="26">
        <f t="shared" si="5"/>
        <v>42389</v>
      </c>
      <c r="D44" s="27">
        <f t="shared" si="2"/>
        <v>22.36</v>
      </c>
      <c r="E44" s="28">
        <f t="shared" si="3"/>
        <v>77</v>
      </c>
      <c r="F44" s="26">
        <f t="shared" si="1"/>
        <v>42435</v>
      </c>
      <c r="G44" s="27">
        <f t="shared" si="4"/>
        <v>56.64</v>
      </c>
      <c r="H44" s="29"/>
      <c r="I44" s="30"/>
      <c r="J44" s="31"/>
      <c r="K44" s="30"/>
      <c r="L44" s="32"/>
    </row>
    <row r="45" spans="2:12" s="24" customFormat="1" ht="12.75" customHeight="1">
      <c r="B45" s="25">
        <f t="shared" si="5"/>
        <v>32</v>
      </c>
      <c r="C45" s="26">
        <f t="shared" si="5"/>
        <v>42390</v>
      </c>
      <c r="D45" s="27">
        <f t="shared" si="2"/>
        <v>23.1</v>
      </c>
      <c r="E45" s="28">
        <f t="shared" si="3"/>
        <v>78</v>
      </c>
      <c r="F45" s="26">
        <f t="shared" si="1"/>
        <v>42436</v>
      </c>
      <c r="G45" s="27">
        <f t="shared" si="4"/>
        <v>57.38</v>
      </c>
      <c r="H45" s="29"/>
      <c r="I45" s="30"/>
      <c r="J45" s="31"/>
      <c r="K45" s="30"/>
      <c r="L45" s="32"/>
    </row>
    <row r="46" spans="2:12" s="24" customFormat="1" ht="12.75" customHeight="1">
      <c r="B46" s="25">
        <f t="shared" si="5"/>
        <v>33</v>
      </c>
      <c r="C46" s="26">
        <f t="shared" si="5"/>
        <v>42391</v>
      </c>
      <c r="D46" s="27">
        <f t="shared" si="2"/>
        <v>23.85</v>
      </c>
      <c r="E46" s="28">
        <f t="shared" si="3"/>
        <v>79</v>
      </c>
      <c r="F46" s="26">
        <f t="shared" si="1"/>
        <v>42437</v>
      </c>
      <c r="G46" s="27">
        <f t="shared" si="4"/>
        <v>58.13</v>
      </c>
      <c r="H46" s="29"/>
      <c r="I46" s="30"/>
      <c r="J46" s="31"/>
      <c r="K46" s="30"/>
      <c r="L46" s="32"/>
    </row>
    <row r="47" spans="2:12" s="24" customFormat="1" ht="12.75" customHeight="1">
      <c r="B47" s="25">
        <f aca="true" t="shared" si="6" ref="B47:C59">B46+1</f>
        <v>34</v>
      </c>
      <c r="C47" s="26">
        <f t="shared" si="6"/>
        <v>42392</v>
      </c>
      <c r="D47" s="27">
        <f t="shared" si="2"/>
        <v>24.59</v>
      </c>
      <c r="E47" s="28">
        <f t="shared" si="3"/>
        <v>80</v>
      </c>
      <c r="F47" s="26">
        <f t="shared" si="1"/>
        <v>42438</v>
      </c>
      <c r="G47" s="27">
        <f t="shared" si="4"/>
        <v>58.87</v>
      </c>
      <c r="H47" s="29"/>
      <c r="I47" s="30"/>
      <c r="J47" s="31"/>
      <c r="K47" s="30"/>
      <c r="L47" s="32"/>
    </row>
    <row r="48" spans="2:12" s="24" customFormat="1" ht="12.75" customHeight="1">
      <c r="B48" s="25">
        <f t="shared" si="6"/>
        <v>35</v>
      </c>
      <c r="C48" s="26">
        <f t="shared" si="6"/>
        <v>42393</v>
      </c>
      <c r="D48" s="27">
        <f t="shared" si="2"/>
        <v>25.34</v>
      </c>
      <c r="E48" s="28">
        <f t="shared" si="3"/>
        <v>81</v>
      </c>
      <c r="F48" s="26">
        <f t="shared" si="1"/>
        <v>42439</v>
      </c>
      <c r="G48" s="27">
        <f t="shared" si="4"/>
        <v>59.62</v>
      </c>
      <c r="H48" s="29"/>
      <c r="I48" s="30"/>
      <c r="J48" s="31"/>
      <c r="K48" s="30"/>
      <c r="L48" s="32"/>
    </row>
    <row r="49" spans="2:12" s="24" customFormat="1" ht="12.75" customHeight="1">
      <c r="B49" s="25">
        <f t="shared" si="6"/>
        <v>36</v>
      </c>
      <c r="C49" s="26">
        <f t="shared" si="6"/>
        <v>42394</v>
      </c>
      <c r="D49" s="27">
        <f t="shared" si="2"/>
        <v>26.08</v>
      </c>
      <c r="E49" s="28">
        <f t="shared" si="3"/>
        <v>82</v>
      </c>
      <c r="F49" s="26">
        <f t="shared" si="1"/>
        <v>42440</v>
      </c>
      <c r="G49" s="27">
        <f t="shared" si="4"/>
        <v>60.36</v>
      </c>
      <c r="H49" s="29"/>
      <c r="I49" s="30"/>
      <c r="J49" s="31"/>
      <c r="K49" s="30"/>
      <c r="L49" s="32"/>
    </row>
    <row r="50" spans="2:12" s="24" customFormat="1" ht="12.75" customHeight="1">
      <c r="B50" s="25">
        <f t="shared" si="6"/>
        <v>37</v>
      </c>
      <c r="C50" s="26">
        <f t="shared" si="6"/>
        <v>42395</v>
      </c>
      <c r="D50" s="27">
        <f t="shared" si="2"/>
        <v>26.83</v>
      </c>
      <c r="E50" s="28">
        <f t="shared" si="3"/>
        <v>83</v>
      </c>
      <c r="F50" s="26">
        <f t="shared" si="1"/>
        <v>42441</v>
      </c>
      <c r="G50" s="27">
        <f t="shared" si="4"/>
        <v>61.11</v>
      </c>
      <c r="H50" s="29"/>
      <c r="I50" s="30"/>
      <c r="J50" s="31"/>
      <c r="K50" s="30"/>
      <c r="L50" s="32"/>
    </row>
    <row r="51" spans="2:12" s="24" customFormat="1" ht="12.75" customHeight="1">
      <c r="B51" s="25">
        <f t="shared" si="6"/>
        <v>38</v>
      </c>
      <c r="C51" s="26">
        <f t="shared" si="6"/>
        <v>42396</v>
      </c>
      <c r="D51" s="27">
        <f t="shared" si="2"/>
        <v>27.57</v>
      </c>
      <c r="E51" s="28">
        <f t="shared" si="3"/>
        <v>84</v>
      </c>
      <c r="F51" s="26">
        <f t="shared" si="1"/>
        <v>42442</v>
      </c>
      <c r="G51" s="27">
        <f t="shared" si="4"/>
        <v>61.85</v>
      </c>
      <c r="H51" s="29"/>
      <c r="I51" s="30"/>
      <c r="J51" s="31"/>
      <c r="K51" s="30"/>
      <c r="L51" s="32"/>
    </row>
    <row r="52" spans="2:12" s="24" customFormat="1" ht="12.75" customHeight="1">
      <c r="B52" s="25">
        <f t="shared" si="6"/>
        <v>39</v>
      </c>
      <c r="C52" s="26">
        <f t="shared" si="6"/>
        <v>42397</v>
      </c>
      <c r="D52" s="27">
        <f t="shared" si="2"/>
        <v>28.32</v>
      </c>
      <c r="E52" s="28">
        <f t="shared" si="3"/>
        <v>85</v>
      </c>
      <c r="F52" s="26">
        <f t="shared" si="1"/>
        <v>42443</v>
      </c>
      <c r="G52" s="27">
        <f t="shared" si="4"/>
        <v>62.6</v>
      </c>
      <c r="H52" s="29"/>
      <c r="I52" s="30"/>
      <c r="J52" s="31"/>
      <c r="K52" s="30"/>
      <c r="L52" s="32"/>
    </row>
    <row r="53" spans="2:12" s="24" customFormat="1" ht="12.75" customHeight="1">
      <c r="B53" s="25">
        <f t="shared" si="6"/>
        <v>40</v>
      </c>
      <c r="C53" s="26">
        <f t="shared" si="6"/>
        <v>42398</v>
      </c>
      <c r="D53" s="27">
        <f t="shared" si="2"/>
        <v>29.06</v>
      </c>
      <c r="E53" s="28">
        <f t="shared" si="3"/>
        <v>86</v>
      </c>
      <c r="F53" s="26">
        <f t="shared" si="1"/>
        <v>42444</v>
      </c>
      <c r="G53" s="27">
        <f t="shared" si="4"/>
        <v>63.34</v>
      </c>
      <c r="H53" s="33"/>
      <c r="I53" s="30"/>
      <c r="J53" s="31"/>
      <c r="K53" s="30"/>
      <c r="L53" s="32"/>
    </row>
    <row r="54" spans="2:12" s="24" customFormat="1" ht="12.75" customHeight="1">
      <c r="B54" s="25">
        <f t="shared" si="6"/>
        <v>41</v>
      </c>
      <c r="C54" s="26">
        <f t="shared" si="6"/>
        <v>42399</v>
      </c>
      <c r="D54" s="27">
        <f t="shared" si="2"/>
        <v>29.81</v>
      </c>
      <c r="E54" s="28">
        <f t="shared" si="3"/>
        <v>87</v>
      </c>
      <c r="F54" s="26">
        <f t="shared" si="1"/>
        <v>42445</v>
      </c>
      <c r="G54" s="27">
        <f t="shared" si="4"/>
        <v>64.09</v>
      </c>
      <c r="H54" s="29"/>
      <c r="I54" s="30"/>
      <c r="J54" s="31"/>
      <c r="K54" s="30"/>
      <c r="L54" s="32"/>
    </row>
    <row r="55" spans="2:12" s="24" customFormat="1" ht="12.75" customHeight="1">
      <c r="B55" s="25">
        <f t="shared" si="6"/>
        <v>42</v>
      </c>
      <c r="C55" s="26">
        <f t="shared" si="6"/>
        <v>42400</v>
      </c>
      <c r="D55" s="27">
        <f t="shared" si="2"/>
        <v>30.55</v>
      </c>
      <c r="E55" s="28">
        <f t="shared" si="3"/>
        <v>88</v>
      </c>
      <c r="F55" s="26">
        <f t="shared" si="1"/>
        <v>42446</v>
      </c>
      <c r="G55" s="27">
        <f t="shared" si="4"/>
        <v>64.83</v>
      </c>
      <c r="H55" s="29"/>
      <c r="I55" s="30"/>
      <c r="J55" s="31"/>
      <c r="K55" s="30"/>
      <c r="L55" s="32"/>
    </row>
    <row r="56" spans="2:12" s="24" customFormat="1" ht="12.75" customHeight="1">
      <c r="B56" s="25">
        <f t="shared" si="6"/>
        <v>43</v>
      </c>
      <c r="C56" s="26">
        <f t="shared" si="6"/>
        <v>42401</v>
      </c>
      <c r="D56" s="27">
        <f t="shared" si="2"/>
        <v>31.3</v>
      </c>
      <c r="E56" s="28">
        <f t="shared" si="3"/>
        <v>89</v>
      </c>
      <c r="F56" s="26">
        <f t="shared" si="1"/>
        <v>42447</v>
      </c>
      <c r="G56" s="27">
        <f t="shared" si="4"/>
        <v>65.58</v>
      </c>
      <c r="H56" s="29"/>
      <c r="I56" s="30"/>
      <c r="J56" s="31"/>
      <c r="K56" s="30"/>
      <c r="L56" s="32"/>
    </row>
    <row r="57" spans="2:12" s="24" customFormat="1" ht="12.75" customHeight="1">
      <c r="B57" s="25">
        <f t="shared" si="6"/>
        <v>44</v>
      </c>
      <c r="C57" s="26">
        <f t="shared" si="6"/>
        <v>42402</v>
      </c>
      <c r="D57" s="27">
        <f t="shared" si="2"/>
        <v>32.04</v>
      </c>
      <c r="E57" s="28">
        <f t="shared" si="3"/>
        <v>90</v>
      </c>
      <c r="F57" s="26">
        <f t="shared" si="1"/>
        <v>42448</v>
      </c>
      <c r="G57" s="27">
        <f t="shared" si="4"/>
        <v>66.32</v>
      </c>
      <c r="H57" s="29"/>
      <c r="I57" s="30"/>
      <c r="J57" s="31"/>
      <c r="K57" s="30"/>
      <c r="L57" s="32"/>
    </row>
    <row r="58" spans="2:12" s="24" customFormat="1" ht="12.75" customHeight="1">
      <c r="B58" s="25">
        <f t="shared" si="6"/>
        <v>45</v>
      </c>
      <c r="C58" s="26">
        <f t="shared" si="6"/>
        <v>42403</v>
      </c>
      <c r="D58" s="27">
        <f t="shared" si="2"/>
        <v>32.79</v>
      </c>
      <c r="E58" s="28">
        <f t="shared" si="3"/>
        <v>91</v>
      </c>
      <c r="F58" s="26">
        <f t="shared" si="1"/>
        <v>42449</v>
      </c>
      <c r="G58" s="27">
        <f t="shared" si="4"/>
        <v>67.07</v>
      </c>
      <c r="H58" s="29"/>
      <c r="I58" s="30"/>
      <c r="J58" s="31"/>
      <c r="K58" s="30"/>
      <c r="L58" s="32"/>
    </row>
    <row r="59" spans="2:12" s="24" customFormat="1" ht="12.75" customHeight="1">
      <c r="B59" s="25">
        <f t="shared" si="6"/>
        <v>46</v>
      </c>
      <c r="C59" s="26">
        <f t="shared" si="6"/>
        <v>42404</v>
      </c>
      <c r="D59" s="27">
        <f t="shared" si="2"/>
        <v>33.53</v>
      </c>
      <c r="E59" s="28">
        <f t="shared" si="3"/>
        <v>92</v>
      </c>
      <c r="F59" s="26">
        <f t="shared" si="1"/>
        <v>42450</v>
      </c>
      <c r="G59" s="27">
        <f t="shared" si="4"/>
        <v>67.81</v>
      </c>
      <c r="H59" s="29"/>
      <c r="I59" s="30"/>
      <c r="J59" s="31"/>
      <c r="K59" s="30"/>
      <c r="L59" s="32"/>
    </row>
    <row r="60" spans="1:8" s="24" customFormat="1" ht="39.75" customHeight="1">
      <c r="A60" s="34"/>
      <c r="E60" s="34"/>
      <c r="F60" s="35">
        <f>F59</f>
        <v>42450</v>
      </c>
      <c r="G60" s="38">
        <f>G59</f>
        <v>67.81</v>
      </c>
      <c r="H60" s="36"/>
    </row>
    <row r="61" spans="1:8" ht="11.25">
      <c r="A61" s="12"/>
      <c r="H61" s="14"/>
    </row>
    <row r="62" spans="1:10" ht="22.5" customHeight="1">
      <c r="A62" s="12"/>
      <c r="B62" s="62" t="s">
        <v>8</v>
      </c>
      <c r="C62" s="62"/>
      <c r="D62" s="62"/>
      <c r="E62" s="62"/>
      <c r="F62" s="62"/>
      <c r="G62" s="62"/>
      <c r="H62" s="16"/>
      <c r="I62" s="11"/>
      <c r="J62" s="14"/>
    </row>
    <row r="63" spans="1:10" ht="11.25">
      <c r="A63" s="12"/>
      <c r="B63" s="13"/>
      <c r="G63" s="15"/>
      <c r="H63" s="16"/>
      <c r="I63" s="11"/>
      <c r="J63" s="14"/>
    </row>
  </sheetData>
  <sheetProtection/>
  <mergeCells count="4">
    <mergeCell ref="B2:G2"/>
    <mergeCell ref="B3:G3"/>
    <mergeCell ref="B4:G4"/>
    <mergeCell ref="B62:G62"/>
  </mergeCells>
  <printOptions/>
  <pageMargins left="0.5511811023622047" right="0.5511811023622047" top="0.46" bottom="0.54" header="0.27" footer="0.23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BRE BANK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  Malczyszyn</dc:creator>
  <cp:keywords/>
  <dc:description/>
  <cp:lastModifiedBy>amalczyszyn</cp:lastModifiedBy>
  <cp:lastPrinted>2016-09-20T12:03:36Z</cp:lastPrinted>
  <dcterms:created xsi:type="dcterms:W3CDTF">2011-01-03T13:26:37Z</dcterms:created>
  <dcterms:modified xsi:type="dcterms:W3CDTF">2016-09-20T12:12:03Z</dcterms:modified>
  <cp:category/>
  <cp:version/>
  <cp:contentType/>
  <cp:contentStatus/>
</cp:coreProperties>
</file>